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en\temp\"/>
    </mc:Choice>
  </mc:AlternateContent>
  <bookViews>
    <workbookView xWindow="0" yWindow="495" windowWidth="38400" windowHeight="22200"/>
  </bookViews>
  <sheets>
    <sheet name="Angebotsvergleich" sheetId="1" r:id="rId1"/>
    <sheet name="Berechnung" sheetId="3" r:id="rId2"/>
  </sheets>
  <calcPr calcId="162913"/>
</workbook>
</file>

<file path=xl/calcChain.xml><?xml version="1.0" encoding="utf-8"?>
<calcChain xmlns="http://schemas.openxmlformats.org/spreadsheetml/2006/main">
  <c r="E15" i="3" l="1"/>
  <c r="F15" i="3"/>
  <c r="G15" i="3"/>
  <c r="C16" i="3"/>
  <c r="C17" i="3" s="1"/>
  <c r="C19" i="3" s="1"/>
  <c r="C22" i="3" s="1"/>
  <c r="E16" i="3"/>
  <c r="E17" i="3" s="1"/>
  <c r="E19" i="3" s="1"/>
  <c r="E22" i="3" s="1"/>
  <c r="F16" i="3"/>
  <c r="G16" i="3"/>
  <c r="B17" i="3"/>
  <c r="D17" i="3"/>
  <c r="F17" i="3"/>
  <c r="G17" i="3"/>
  <c r="G19" i="3" l="1"/>
  <c r="G22" i="3" s="1"/>
</calcChain>
</file>

<file path=xl/sharedStrings.xml><?xml version="1.0" encoding="utf-8"?>
<sst xmlns="http://schemas.openxmlformats.org/spreadsheetml/2006/main" count="444" uniqueCount="101">
  <si>
    <t>Kosten</t>
  </si>
  <si>
    <t>Scolaris</t>
  </si>
  <si>
    <t>Einmalige Anschaffungskosten?
Lizenzgebühr?
Migrationskosten bei SW-Wechsel?
Integrations- resp. Schnittstellenkosten?
Jährlich wiederkehrende Kosten?
Kosten der Funktionalitäten?
Supportkosten?</t>
  </si>
  <si>
    <t>- einmalig 3'500.00 - 4'000.00
- jährlich pro 300 SuS alle Module 10'000.00
Angeot vom 25.03.2020 (Setuplösung inkl. Support)
- 150 SuS einmalig 4'400.00 jährlich 3'980.00
- 400 SuS einmalig 4'400.00 jährlich 6'980.00
- 800 SuS einmalig 4'400.00 jährlich 11'780.00</t>
  </si>
  <si>
    <t>- SW kostenlos
- einmalig pro LP 120.00
- jährlich pro LP 48.00
- jährlich DB Hosting pro LP 42.00
- jährlich Schnittstelle 250 pro SG
- jährlich LehrerOffice-Zusatz 1200.00</t>
  </si>
  <si>
    <t>- keine Anschaffungskosten
- keine Migrationskosten
- jährliche Lizenzkosten (je nach Funktiosumfang)
- iqes online pro Klasse: 
  1-6 = 700.00 , 7-17 = 1250.00 , 18-30 = 1700.00, 31-50 = 2100.00
- iqes online und Klassencockpit pro Klasse / LP:
  1-6+1-10 = 2100.00 , 7-17+11-20 = 3300.00 , 
  18-30+21-30 = 4400.00, 31-50+31-40 = 5400.00</t>
  </si>
  <si>
    <t>Noten und Zeugnisse</t>
  </si>
  <si>
    <t>Schulverwaltung</t>
  </si>
  <si>
    <t>Geographische Zuordnung</t>
  </si>
  <si>
    <t>Mitarbeitende</t>
  </si>
  <si>
    <t>Raumverwaltung</t>
  </si>
  <si>
    <t>To-Do-Liste</t>
  </si>
  <si>
    <t>Arztbesuch</t>
  </si>
  <si>
    <t>Elterngespräch</t>
  </si>
  <si>
    <t>Absenzen</t>
  </si>
  <si>
    <t>Help-Desk</t>
  </si>
  <si>
    <t>FAQ</t>
  </si>
  <si>
    <t>Anmeldungen</t>
  </si>
  <si>
    <t>Bewerbungen</t>
  </si>
  <si>
    <t>Prüfungen</t>
  </si>
  <si>
    <t>Kommunikation</t>
  </si>
  <si>
    <t>Schulwebseite</t>
  </si>
  <si>
    <t>Klassenwebseite</t>
  </si>
  <si>
    <t>Elternportal</t>
  </si>
  <si>
    <t>Newsletter</t>
  </si>
  <si>
    <t>Messenger</t>
  </si>
  <si>
    <t>Infosrcreen / Schwarzes Brett</t>
  </si>
  <si>
    <t>Mitteilungszentrale</t>
  </si>
  <si>
    <t>Eventmanager</t>
  </si>
  <si>
    <t>Schnittstelle zu SVS (EdIS)</t>
  </si>
  <si>
    <t>LehrerOffice</t>
  </si>
  <si>
    <t>Office 365</t>
  </si>
  <si>
    <t>ECDL</t>
  </si>
  <si>
    <t>Lift</t>
  </si>
  <si>
    <t>Kodex</t>
  </si>
  <si>
    <t>Lernwolke</t>
  </si>
  <si>
    <t>●</t>
  </si>
  <si>
    <t>Lernende / inkl. Listen</t>
  </si>
  <si>
    <t>Stundenpläne</t>
  </si>
  <si>
    <t>Support</t>
  </si>
  <si>
    <t>Email</t>
  </si>
  <si>
    <t>Telefon</t>
  </si>
  <si>
    <t xml:space="preserve">Ticketing-System </t>
  </si>
  <si>
    <t>Budget</t>
  </si>
  <si>
    <t>iCampus</t>
  </si>
  <si>
    <t>CMI-Axioma</t>
  </si>
  <si>
    <t>eDIS-1-Click-Importer</t>
  </si>
  <si>
    <t>Sitzungsprotokolle / Dokumente</t>
  </si>
  <si>
    <t>Förderplanung</t>
  </si>
  <si>
    <t>Forum</t>
  </si>
  <si>
    <t>EcoOpen</t>
  </si>
  <si>
    <t>HiSoft</t>
  </si>
  <si>
    <t>Kursplanung / Gruppen</t>
  </si>
  <si>
    <t>Fallführung / Sozialarbeit</t>
  </si>
  <si>
    <t>Kollaboratives Arbeiten</t>
  </si>
  <si>
    <t>Digitaler Präsenz- und Fernunterricht</t>
  </si>
  <si>
    <t>Mediathek / Online Lehrmittel</t>
  </si>
  <si>
    <t>Kompetenzstand und Lernentwicklung</t>
  </si>
  <si>
    <t>Handbuch / Wiki / Unterrichtsbibliothek</t>
  </si>
  <si>
    <t>Integration / Austausch</t>
  </si>
  <si>
    <t>Unterricht / Unterricht</t>
  </si>
  <si>
    <t>Raumreservation (externe)</t>
  </si>
  <si>
    <t>Bereich</t>
  </si>
  <si>
    <t>Funktion</t>
  </si>
  <si>
    <t xml:space="preserve">Funktionsumfang </t>
  </si>
  <si>
    <t>Datenmigration, Import der Stammdaten aus Altsystem</t>
  </si>
  <si>
    <t>Schülerlaufbahn / Journal</t>
  </si>
  <si>
    <t>PUPIL Cloud</t>
  </si>
  <si>
    <t>Lernverwaltung / Kompetenzraster</t>
  </si>
  <si>
    <t>🔗</t>
  </si>
  <si>
    <t>CMI LehrerOffice</t>
  </si>
  <si>
    <t>Pupil</t>
  </si>
  <si>
    <t>Escola</t>
  </si>
  <si>
    <t>Mittagstisch / Schulangebote</t>
  </si>
  <si>
    <t xml:space="preserve">🔗 </t>
  </si>
  <si>
    <t xml:space="preserve">🔗  </t>
  </si>
  <si>
    <t>Da die Funktionen (wie z.B. "Absenzen) durch Anbieter sehr unterschiedlich ausgestaltet sind, empfehlen wir Ihnen, sich weiterführende Informationen auf der Hersteller-Web-Site zu beschaffen oder direkt Kontakt mit dem Hersteller aufzunehmen.</t>
  </si>
  <si>
    <t>Total</t>
  </si>
  <si>
    <t>Abschreibung und Unterhalt</t>
  </si>
  <si>
    <t>variabel</t>
  </si>
  <si>
    <t>pro SuS / LP</t>
  </si>
  <si>
    <t>fix</t>
  </si>
  <si>
    <t>wiederkehrend</t>
  </si>
  <si>
    <t>einmalig</t>
  </si>
  <si>
    <t>escola</t>
  </si>
  <si>
    <t>pupil</t>
  </si>
  <si>
    <t>Toolanbieter</t>
  </si>
  <si>
    <t>Abschreibung und Unterhalt in Jahren:</t>
  </si>
  <si>
    <t>Anzahl LP (Software Nutzer):</t>
  </si>
  <si>
    <t>Anzahl SuS letzte Beitragsabrechnung:</t>
  </si>
  <si>
    <t>Eingabeparameter</t>
  </si>
  <si>
    <t>Wichtig zu wissen!</t>
  </si>
  <si>
    <t>Bei der Berechnung handelt es sich bei allen Dienstleistungserbringern um eine Cloudlösung.
Der Kostenvergleich basiert auf dem Grundmodul und ist vom Funkionsumfang unterschiedlich ausgestaltet.</t>
  </si>
  <si>
    <t>Bitte tragen Sie in die grün markierten Zellen die Anzahl SuS, LP und gewünschte Abschreibungsdauer ein</t>
  </si>
  <si>
    <t>Obligatorische Minimalanforderungen die durch das AV und den VTGS festgelegt wurden</t>
  </si>
  <si>
    <t>Was bedeuten die Farben?</t>
  </si>
  <si>
    <r>
      <rPr>
        <sz val="10"/>
        <color rgb="FF00B050"/>
        <rFont val="Arial"/>
        <family val="2"/>
      </rPr>
      <t>Grundmodul des Anbieters</t>
    </r>
    <r>
      <rPr>
        <sz val="10"/>
        <color rgb="FF92D050"/>
        <rFont val="Arial"/>
        <family val="2"/>
      </rPr>
      <t xml:space="preserve">
</t>
    </r>
    <r>
      <rPr>
        <sz val="10"/>
        <color rgb="FFFFC000"/>
        <rFont val="Arial"/>
        <family val="2"/>
      </rPr>
      <t xml:space="preserve">Optionales Angebot
</t>
    </r>
    <r>
      <rPr>
        <sz val="10"/>
        <color rgb="FFFF0000"/>
        <rFont val="Arial"/>
        <family val="2"/>
      </rPr>
      <t>Nicht im Portfolio des Lieferanten enthalten</t>
    </r>
  </si>
  <si>
    <t>Funktionsvergleich für das Grundmodul</t>
  </si>
  <si>
    <t>Kostenvergleich für das Grundmodul</t>
  </si>
  <si>
    <r>
      <rPr>
        <sz val="10"/>
        <color rgb="FF008FFA"/>
        <rFont val="Arial"/>
        <family val="2"/>
      </rPr>
      <t xml:space="preserve">🔗 </t>
    </r>
    <r>
      <rPr>
        <sz val="10"/>
        <rFont val="Arial"/>
        <family val="2"/>
      </rPr>
      <t xml:space="preserve"> Link zu weiterführenden Informationen</t>
    </r>
  </si>
  <si>
    <t>Datum letzte Änderung: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</si>
</sst>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92D050"/>
      <name val="Arial"/>
      <family val="2"/>
    </font>
    <font>
      <sz val="12"/>
      <color rgb="FFFF0000"/>
      <name val="Arial"/>
      <family val="2"/>
    </font>
    <font>
      <b/>
      <sz val="12"/>
      <color rgb="FFFF99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i/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FFC000"/>
      <name val="Arial"/>
      <family val="2"/>
    </font>
    <font>
      <sz val="10"/>
      <color rgb="FF00B050"/>
      <name val="Arial"/>
      <family val="2"/>
    </font>
    <font>
      <sz val="10"/>
      <color rgb="FF008FFA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7" fillId="0" borderId="0" xfId="1" applyFont="1" applyBorder="1" applyAlignment="1">
      <alignment wrapText="1"/>
    </xf>
    <xf numFmtId="0" fontId="11" fillId="0" borderId="3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0" fillId="2" borderId="10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wrapText="1"/>
    </xf>
    <xf numFmtId="0" fontId="10" fillId="0" borderId="7" xfId="1" applyFont="1" applyFill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7" fillId="6" borderId="4" xfId="1" applyFont="1" applyFill="1" applyBorder="1" applyAlignment="1">
      <alignment wrapText="1"/>
    </xf>
    <xf numFmtId="0" fontId="7" fillId="6" borderId="0" xfId="1" applyFont="1" applyFill="1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top" textRotation="90" wrapText="1"/>
    </xf>
    <xf numFmtId="0" fontId="2" fillId="0" borderId="10" xfId="0" quotePrefix="1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4" borderId="0" xfId="0" applyFill="1" applyBorder="1" applyAlignment="1">
      <alignment vertical="center" textRotation="90" wrapText="1"/>
    </xf>
    <xf numFmtId="0" fontId="0" fillId="4" borderId="6" xfId="0" applyFill="1" applyBorder="1" applyAlignment="1">
      <alignment horizontal="left" vertical="top" textRotation="90" wrapText="1"/>
    </xf>
    <xf numFmtId="0" fontId="0" fillId="4" borderId="7" xfId="0" applyFill="1" applyBorder="1" applyAlignment="1">
      <alignment horizontal="left" vertical="top" textRotation="90" wrapText="1"/>
    </xf>
    <xf numFmtId="0" fontId="2" fillId="0" borderId="11" xfId="0" quotePrefix="1" applyFont="1" applyBorder="1" applyAlignment="1">
      <alignment horizontal="left" vertical="top" wrapText="1"/>
    </xf>
    <xf numFmtId="0" fontId="0" fillId="4" borderId="7" xfId="0" applyFill="1" applyBorder="1" applyAlignment="1">
      <alignment vertical="top" textRotation="90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8" borderId="0" xfId="0" applyFont="1" applyFill="1"/>
    <xf numFmtId="0" fontId="16" fillId="8" borderId="0" xfId="0" applyFont="1" applyFill="1"/>
    <xf numFmtId="164" fontId="0" fillId="0" borderId="0" xfId="3" applyNumberFormat="1" applyFont="1"/>
    <xf numFmtId="43" fontId="16" fillId="8" borderId="9" xfId="3" applyFont="1" applyFill="1" applyBorder="1"/>
    <xf numFmtId="43" fontId="16" fillId="8" borderId="8" xfId="3" applyFont="1" applyFill="1" applyBorder="1"/>
    <xf numFmtId="0" fontId="16" fillId="8" borderId="14" xfId="0" applyFont="1" applyFill="1" applyBorder="1"/>
    <xf numFmtId="43" fontId="0" fillId="0" borderId="7" xfId="3" applyFont="1" applyBorder="1"/>
    <xf numFmtId="43" fontId="0" fillId="0" borderId="6" xfId="3" applyFont="1" applyBorder="1"/>
    <xf numFmtId="0" fontId="0" fillId="0" borderId="13" xfId="0" applyBorder="1"/>
    <xf numFmtId="0" fontId="2" fillId="0" borderId="13" xfId="0" applyFont="1" applyBorder="1"/>
    <xf numFmtId="43" fontId="3" fillId="0" borderId="7" xfId="3" applyFont="1" applyBorder="1"/>
    <xf numFmtId="43" fontId="3" fillId="0" borderId="6" xfId="3" applyFont="1" applyBorder="1"/>
    <xf numFmtId="0" fontId="3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3" fontId="17" fillId="0" borderId="7" xfId="3" applyFont="1" applyBorder="1"/>
    <xf numFmtId="43" fontId="17" fillId="0" borderId="6" xfId="3" applyFont="1" applyBorder="1"/>
    <xf numFmtId="0" fontId="17" fillId="0" borderId="13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16" fillId="8" borderId="12" xfId="0" applyFont="1" applyFill="1" applyBorder="1"/>
    <xf numFmtId="0" fontId="18" fillId="0" borderId="0" xfId="0" applyFont="1"/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7" fillId="0" borderId="1" xfId="1" applyFont="1" applyBorder="1" applyAlignment="1">
      <alignment wrapText="1"/>
    </xf>
    <xf numFmtId="0" fontId="8" fillId="0" borderId="8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15" fillId="7" borderId="0" xfId="4" applyProtection="1">
      <protection locked="0"/>
    </xf>
    <xf numFmtId="0" fontId="2" fillId="0" borderId="0" xfId="0" applyFont="1" applyBorder="1" applyAlignment="1">
      <alignment horizontal="left" vertical="top" wrapText="1"/>
    </xf>
    <xf numFmtId="0" fontId="12" fillId="0" borderId="5" xfId="2" applyFill="1" applyBorder="1" applyAlignment="1">
      <alignment horizontal="center" vertical="top" wrapText="1"/>
    </xf>
    <xf numFmtId="0" fontId="12" fillId="0" borderId="7" xfId="2" applyBorder="1" applyAlignment="1">
      <alignment horizontal="center" vertical="top" wrapText="1"/>
    </xf>
    <xf numFmtId="0" fontId="12" fillId="0" borderId="7" xfId="2" applyFill="1" applyBorder="1" applyAlignment="1">
      <alignment horizontal="center" vertical="center" wrapText="1"/>
    </xf>
    <xf numFmtId="0" fontId="12" fillId="0" borderId="7" xfId="2" applyFill="1" applyBorder="1" applyAlignment="1">
      <alignment horizontal="center" vertical="top" wrapText="1"/>
    </xf>
    <xf numFmtId="0" fontId="12" fillId="0" borderId="5" xfId="2" applyFill="1" applyBorder="1" applyAlignment="1">
      <alignment horizontal="center" vertical="center" wrapText="1"/>
    </xf>
    <xf numFmtId="0" fontId="12" fillId="0" borderId="0" xfId="2" applyFill="1" applyBorder="1" applyAlignment="1">
      <alignment horizontal="center" vertical="center" wrapText="1"/>
    </xf>
    <xf numFmtId="0" fontId="12" fillId="0" borderId="0" xfId="2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2" fillId="2" borderId="2" xfId="2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7" fillId="6" borderId="0" xfId="1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6" fillId="8" borderId="3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5">
    <cellStyle name="Gut" xfId="4" builtinId="26"/>
    <cellStyle name="Komma" xfId="3" builtinId="3"/>
    <cellStyle name="Link" xfId="2" builtinId="8"/>
    <cellStyle name="Standard" xfId="0" builtinId="0"/>
    <cellStyle name="Standard_Raster" xfId="1"/>
  </cellStyles>
  <dxfs count="11">
    <dxf>
      <border diagonalUp="0" diagonalDown="0">
        <left/>
        <right style="thin">
          <color indexed="64"/>
        </right>
        <vertical/>
      </border>
    </dxf>
    <dxf>
      <alignment vertical="top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border diagonalUp="0" diagonalDown="0">
        <left/>
        <right style="thin">
          <color indexed="64"/>
        </right>
        <vertical/>
      </border>
    </dxf>
    <dxf>
      <alignment horizontal="left" vertical="top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vertical="center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alignment vertical="top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le1" displayName="Tabelle1" ref="B11:I14" totalsRowShown="0" headerRowDxfId="10" dataDxfId="8" headerRowBorderDxfId="9">
  <tableColumns count="8">
    <tableColumn id="1" name="Bereich" dataDxfId="7"/>
    <tableColumn id="2" name="Funktion" dataDxfId="6"/>
    <tableColumn id="5" name="CMI LehrerOffice" dataDxfId="5"/>
    <tableColumn id="4" name="🔗" dataDxfId="4"/>
    <tableColumn id="6" name="Pupil" dataDxfId="3"/>
    <tableColumn id="9" name="🔗 " dataDxfId="2"/>
    <tableColumn id="7" name="Escola" dataDxfId="1"/>
    <tableColumn id="10" name="🔗 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mi-bildung.ch/schulverwaltung/tagesstrukturen/" TargetMode="External"/><Relationship Id="rId117" Type="http://schemas.openxmlformats.org/officeDocument/2006/relationships/hyperlink" Target="https://www.pupil.ch/schnitstellen" TargetMode="External"/><Relationship Id="rId21" Type="http://schemas.openxmlformats.org/officeDocument/2006/relationships/hyperlink" Target="https://cmi-bildung.ch/schulverwaltung/software/" TargetMode="External"/><Relationship Id="rId42" Type="http://schemas.openxmlformats.org/officeDocument/2006/relationships/hyperlink" Target="https://cmi-bildung.ch/wiki/doku.php?id=lehreroffice:zusatzprogramme:service-schnittstelle:faq_schnittstelle:scolaris" TargetMode="External"/><Relationship Id="rId47" Type="http://schemas.openxmlformats.org/officeDocument/2006/relationships/hyperlink" Target="https://cmi-bildung.ch/wiki/doku.php?id=lehreroffice:zusatzprogramme:service-schnittstelle:datenschnittstelle_konfiguration_-_einstellungen" TargetMode="External"/><Relationship Id="rId63" Type="http://schemas.openxmlformats.org/officeDocument/2006/relationships/hyperlink" Target="https://cmi-bildung.ch/beratung-und-unterstuetzung/support/" TargetMode="External"/><Relationship Id="rId68" Type="http://schemas.openxmlformats.org/officeDocument/2006/relationships/hyperlink" Target="https://www.pupil.ch/mediathek" TargetMode="External"/><Relationship Id="rId84" Type="http://schemas.openxmlformats.org/officeDocument/2006/relationships/hyperlink" Target="https://www.pupil.ch/event-management" TargetMode="External"/><Relationship Id="rId89" Type="http://schemas.openxmlformats.org/officeDocument/2006/relationships/hyperlink" Target="https://www.pupil.ch/lift" TargetMode="External"/><Relationship Id="rId112" Type="http://schemas.openxmlformats.org/officeDocument/2006/relationships/hyperlink" Target="https://www.pupil.ch/support" TargetMode="External"/><Relationship Id="rId133" Type="http://schemas.openxmlformats.org/officeDocument/2006/relationships/hyperlink" Target="http://www.escola.ch/schulmanager" TargetMode="External"/><Relationship Id="rId138" Type="http://schemas.openxmlformats.org/officeDocument/2006/relationships/hyperlink" Target="http://www.escola.ch/schulmanager" TargetMode="External"/><Relationship Id="rId154" Type="http://schemas.openxmlformats.org/officeDocument/2006/relationships/hyperlink" Target="http://www.escola.ch/schulmanager" TargetMode="External"/><Relationship Id="rId159" Type="http://schemas.openxmlformats.org/officeDocument/2006/relationships/hyperlink" Target="http://www.escola.ch/schulmanager" TargetMode="External"/><Relationship Id="rId175" Type="http://schemas.openxmlformats.org/officeDocument/2006/relationships/table" Target="../tables/table1.xml"/><Relationship Id="rId170" Type="http://schemas.openxmlformats.org/officeDocument/2006/relationships/hyperlink" Target="https://www.escola.ch/schulmanager" TargetMode="External"/><Relationship Id="rId16" Type="http://schemas.openxmlformats.org/officeDocument/2006/relationships/hyperlink" Target="https://cmi-bildung.ch/wiki/doku.php?id=lehreroffice:desktop:module:organisation:organisation" TargetMode="External"/><Relationship Id="rId107" Type="http://schemas.openxmlformats.org/officeDocument/2006/relationships/hyperlink" Target="https://www.pupil.ch/bewerbungen" TargetMode="External"/><Relationship Id="rId11" Type="http://schemas.openxmlformats.org/officeDocument/2006/relationships/hyperlink" Target="https://cmi-bildung.ch/schulverwaltung/software/" TargetMode="External"/><Relationship Id="rId32" Type="http://schemas.openxmlformats.org/officeDocument/2006/relationships/hyperlink" Target="https://cmi-bildung.ch/wiki/doku.php?id=lehreroffice:desktop:module:foerderplanung:foerderplanung" TargetMode="External"/><Relationship Id="rId37" Type="http://schemas.openxmlformats.org/officeDocument/2006/relationships/hyperlink" Target="https://cmi-bildung.ch/wiki/doku.php?id=lehreroffice:desktop:module:personaldaten:email_versenden" TargetMode="External"/><Relationship Id="rId53" Type="http://schemas.openxmlformats.org/officeDocument/2006/relationships/hyperlink" Target="https://cmi-bildung.ch/beratung-und-unterstuetzung/support/" TargetMode="External"/><Relationship Id="rId58" Type="http://schemas.openxmlformats.org/officeDocument/2006/relationships/hyperlink" Target="https://cmi-bildung.ch/schulverwaltung/software/" TargetMode="External"/><Relationship Id="rId74" Type="http://schemas.openxmlformats.org/officeDocument/2006/relationships/hyperlink" Target="https://www.pupil.ch/anmeldungen" TargetMode="External"/><Relationship Id="rId79" Type="http://schemas.openxmlformats.org/officeDocument/2006/relationships/hyperlink" Target="https://www.pupil.ch/elternportal" TargetMode="External"/><Relationship Id="rId102" Type="http://schemas.openxmlformats.org/officeDocument/2006/relationships/hyperlink" Target="https://www.pupil.ch/mitteilungszentrale" TargetMode="External"/><Relationship Id="rId123" Type="http://schemas.openxmlformats.org/officeDocument/2006/relationships/hyperlink" Target="http://www.escola.ch/schulmanager" TargetMode="External"/><Relationship Id="rId128" Type="http://schemas.openxmlformats.org/officeDocument/2006/relationships/hyperlink" Target="http://www.escola.ch/foerderplanung" TargetMode="External"/><Relationship Id="rId144" Type="http://schemas.openxmlformats.org/officeDocument/2006/relationships/hyperlink" Target="http://www.escola.ch/schulmanager" TargetMode="External"/><Relationship Id="rId149" Type="http://schemas.openxmlformats.org/officeDocument/2006/relationships/hyperlink" Target="http://www.escola.ch/app" TargetMode="External"/><Relationship Id="rId5" Type="http://schemas.openxmlformats.org/officeDocument/2006/relationships/hyperlink" Target="https://cmi-bildung.ch/wiki/doku.php?id=lehreroffice:desktop:module:journal:journal" TargetMode="External"/><Relationship Id="rId90" Type="http://schemas.openxmlformats.org/officeDocument/2006/relationships/hyperlink" Target="https://www.pupil.ch/lernende" TargetMode="External"/><Relationship Id="rId95" Type="http://schemas.openxmlformats.org/officeDocument/2006/relationships/hyperlink" Target="https://www.pupil.ch/to-do-liste" TargetMode="External"/><Relationship Id="rId160" Type="http://schemas.openxmlformats.org/officeDocument/2006/relationships/hyperlink" Target="http://www.escola.ch/schulmanager" TargetMode="External"/><Relationship Id="rId165" Type="http://schemas.openxmlformats.org/officeDocument/2006/relationships/hyperlink" Target="http://www.escola.ch/support" TargetMode="External"/><Relationship Id="rId22" Type="http://schemas.openxmlformats.org/officeDocument/2006/relationships/hyperlink" Target="https://cmi-bildung.ch/schulverwaltung/software/" TargetMode="External"/><Relationship Id="rId27" Type="http://schemas.openxmlformats.org/officeDocument/2006/relationships/hyperlink" Target="https://cmi-bildung.ch/schulverwaltung/tagesstrukturen/" TargetMode="External"/><Relationship Id="rId43" Type="http://schemas.openxmlformats.org/officeDocument/2006/relationships/hyperlink" Target="https://cmi-bildung.ch/" TargetMode="External"/><Relationship Id="rId48" Type="http://schemas.openxmlformats.org/officeDocument/2006/relationships/hyperlink" Target="https://cmi-bildung.ch/wiki/doku.php?id=lehreroffice:zusatzprogramme:service-schnittstelle:faq_schnittstelle:edis" TargetMode="External"/><Relationship Id="rId64" Type="http://schemas.openxmlformats.org/officeDocument/2006/relationships/hyperlink" Target="https://cmi-bildung.ch/beratung-und-unterstuetzung/support/" TargetMode="External"/><Relationship Id="rId69" Type="http://schemas.openxmlformats.org/officeDocument/2006/relationships/hyperlink" Target="https://www.pupil.ch/protokoll-fuer-sitzungen" TargetMode="External"/><Relationship Id="rId113" Type="http://schemas.openxmlformats.org/officeDocument/2006/relationships/hyperlink" Target="https://www.pupil.ch/support" TargetMode="External"/><Relationship Id="rId118" Type="http://schemas.openxmlformats.org/officeDocument/2006/relationships/hyperlink" Target="https://www.pupil.ch/schnitstellen" TargetMode="External"/><Relationship Id="rId134" Type="http://schemas.openxmlformats.org/officeDocument/2006/relationships/hyperlink" Target="http://www.escola.ch/schulmanager" TargetMode="External"/><Relationship Id="rId139" Type="http://schemas.openxmlformats.org/officeDocument/2006/relationships/hyperlink" Target="http://www.escola.ch/schulmanager" TargetMode="External"/><Relationship Id="rId80" Type="http://schemas.openxmlformats.org/officeDocument/2006/relationships/hyperlink" Target="https://www.pupil.ch/newsletter" TargetMode="External"/><Relationship Id="rId85" Type="http://schemas.openxmlformats.org/officeDocument/2006/relationships/hyperlink" Target="https://www.pupil.ch/scolaris-schnittstelle" TargetMode="External"/><Relationship Id="rId150" Type="http://schemas.openxmlformats.org/officeDocument/2006/relationships/hyperlink" Target="http://www.escola.ch/schulmanager" TargetMode="External"/><Relationship Id="rId155" Type="http://schemas.openxmlformats.org/officeDocument/2006/relationships/hyperlink" Target="http://www.escola.ch/webauftritt" TargetMode="External"/><Relationship Id="rId171" Type="http://schemas.openxmlformats.org/officeDocument/2006/relationships/hyperlink" Target="https://www.escola.ch/schulmanager" TargetMode="External"/><Relationship Id="rId12" Type="http://schemas.openxmlformats.org/officeDocument/2006/relationships/hyperlink" Target="https://cmi-bildung.ch/schulverwaltung/software/" TargetMode="External"/><Relationship Id="rId17" Type="http://schemas.openxmlformats.org/officeDocument/2006/relationships/hyperlink" Target="https://cmiag.ch/akten-management/dossier/" TargetMode="External"/><Relationship Id="rId33" Type="http://schemas.openxmlformats.org/officeDocument/2006/relationships/hyperlink" Target="https://www.klapp.pro/" TargetMode="External"/><Relationship Id="rId38" Type="http://schemas.openxmlformats.org/officeDocument/2006/relationships/hyperlink" Target="https://www.klapp.pro/" TargetMode="External"/><Relationship Id="rId59" Type="http://schemas.openxmlformats.org/officeDocument/2006/relationships/hyperlink" Target="https://cmi-bildung.ch/schulverwaltung/software/" TargetMode="External"/><Relationship Id="rId103" Type="http://schemas.openxmlformats.org/officeDocument/2006/relationships/hyperlink" Target="https://www.pupil.ch/datenmigration" TargetMode="External"/><Relationship Id="rId108" Type="http://schemas.openxmlformats.org/officeDocument/2006/relationships/hyperlink" Target="https://www.pupil.ch/kompetenzen" TargetMode="External"/><Relationship Id="rId124" Type="http://schemas.openxmlformats.org/officeDocument/2006/relationships/hyperlink" Target="https://www.escola.ch/schulmanager" TargetMode="External"/><Relationship Id="rId129" Type="http://schemas.openxmlformats.org/officeDocument/2006/relationships/hyperlink" Target="http://www.escola.ch/schulmanager" TargetMode="External"/><Relationship Id="rId54" Type="http://schemas.openxmlformats.org/officeDocument/2006/relationships/hyperlink" Target="https://cmi-bildung.ch/beratung-und-unterstuetzung/support/" TargetMode="External"/><Relationship Id="rId70" Type="http://schemas.openxmlformats.org/officeDocument/2006/relationships/hyperlink" Target="https://www.pupil.ch/handbuch-dokumente" TargetMode="External"/><Relationship Id="rId75" Type="http://schemas.openxmlformats.org/officeDocument/2006/relationships/hyperlink" Target="https://www.pupil.ch/help-desk" TargetMode="External"/><Relationship Id="rId91" Type="http://schemas.openxmlformats.org/officeDocument/2006/relationships/hyperlink" Target="https://www.pupil.ch/mitarbeitende" TargetMode="External"/><Relationship Id="rId96" Type="http://schemas.openxmlformats.org/officeDocument/2006/relationships/hyperlink" Target="https://www.pupil.ch/elterngespraeche" TargetMode="External"/><Relationship Id="rId140" Type="http://schemas.openxmlformats.org/officeDocument/2006/relationships/hyperlink" Target="http://www.escola.ch/schulmanager" TargetMode="External"/><Relationship Id="rId145" Type="http://schemas.openxmlformats.org/officeDocument/2006/relationships/hyperlink" Target="http://www.escola.ch/" TargetMode="External"/><Relationship Id="rId161" Type="http://schemas.openxmlformats.org/officeDocument/2006/relationships/hyperlink" Target="http://www.escola.ch/schulmanager" TargetMode="External"/><Relationship Id="rId166" Type="http://schemas.openxmlformats.org/officeDocument/2006/relationships/hyperlink" Target="http://www.escola.ch/support" TargetMode="External"/><Relationship Id="rId1" Type="http://schemas.openxmlformats.org/officeDocument/2006/relationships/externalLinkPath" Target="file:///C:\Users\avkmae\AppData\Local\Temp\Fabasoft\Work\Beurteilungskriterien_Datenverwaltungs-_und_Lernsysteme_(Gruppe_X).xlsx" TargetMode="External"/><Relationship Id="rId6" Type="http://schemas.openxmlformats.org/officeDocument/2006/relationships/hyperlink" Target="https://cmi-bildung.ch/bildung-schule/schnittstellen-zur-schulsoftware-cmi-schule/" TargetMode="External"/><Relationship Id="rId23" Type="http://schemas.openxmlformats.org/officeDocument/2006/relationships/hyperlink" Target="https://cmi-bildung.ch/schulverwaltung/software/" TargetMode="External"/><Relationship Id="rId28" Type="http://schemas.openxmlformats.org/officeDocument/2006/relationships/hyperlink" Target="https://cmi-bildung.ch/wiki/doku.php?id=lehreroffice:desktop:module:journal:journal" TargetMode="External"/><Relationship Id="rId49" Type="http://schemas.openxmlformats.org/officeDocument/2006/relationships/hyperlink" Target="https://cmi-bildung.ch/wiki/doku.php?id=lehreroffice:zusatzprogramme:service-schnittstelle:faq_schnittstelle:edis" TargetMode="External"/><Relationship Id="rId114" Type="http://schemas.openxmlformats.org/officeDocument/2006/relationships/hyperlink" Target="https://www.pupil.ch/support" TargetMode="External"/><Relationship Id="rId119" Type="http://schemas.openxmlformats.org/officeDocument/2006/relationships/hyperlink" Target="https://www.pupil.ch/schnitstellen" TargetMode="External"/><Relationship Id="rId10" Type="http://schemas.openxmlformats.org/officeDocument/2006/relationships/hyperlink" Target="https://cmi-bildung.ch/wiki/doku.php?id=lehreroffice:desktop:module:arbeitsgruppen:arbeitsgruppen" TargetMode="External"/><Relationship Id="rId31" Type="http://schemas.openxmlformats.org/officeDocument/2006/relationships/hyperlink" Target="https://cmi-bildung.ch/wiki/doku.php?id=lehreroffice:desktop:module:beurteilungsbogen:beurteilungsbogen" TargetMode="External"/><Relationship Id="rId44" Type="http://schemas.openxmlformats.org/officeDocument/2006/relationships/hyperlink" Target="https://cmi-bildung.ch/unterricht/system/" TargetMode="External"/><Relationship Id="rId52" Type="http://schemas.openxmlformats.org/officeDocument/2006/relationships/hyperlink" Target="https://cmi-bildung.ch/unterricht/system/" TargetMode="External"/><Relationship Id="rId60" Type="http://schemas.openxmlformats.org/officeDocument/2006/relationships/hyperlink" Target="https://cmi-bildung.ch/schulverwaltung/software/" TargetMode="External"/><Relationship Id="rId65" Type="http://schemas.openxmlformats.org/officeDocument/2006/relationships/hyperlink" Target="https://www.pupil.ch/geographische-zuordnung" TargetMode="External"/><Relationship Id="rId73" Type="http://schemas.openxmlformats.org/officeDocument/2006/relationships/hyperlink" Target="https://www.pupil.ch/tagesstrukturen-mittagstisch-betreuung" TargetMode="External"/><Relationship Id="rId78" Type="http://schemas.openxmlformats.org/officeDocument/2006/relationships/hyperlink" Target="https://www.pupil.ch/klassen-webseiten" TargetMode="External"/><Relationship Id="rId81" Type="http://schemas.openxmlformats.org/officeDocument/2006/relationships/hyperlink" Target="https://www.pupil.ch/pupil-messenger" TargetMode="External"/><Relationship Id="rId86" Type="http://schemas.openxmlformats.org/officeDocument/2006/relationships/hyperlink" Target="https://www.pupil.ch/lehreroffice-schnittstelle" TargetMode="External"/><Relationship Id="rId94" Type="http://schemas.openxmlformats.org/officeDocument/2006/relationships/hyperlink" Target="https://www.pupil.ch/kursplanung" TargetMode="External"/><Relationship Id="rId99" Type="http://schemas.openxmlformats.org/officeDocument/2006/relationships/hyperlink" Target="https://www.pupil.ch/stundenplanung" TargetMode="External"/><Relationship Id="rId101" Type="http://schemas.openxmlformats.org/officeDocument/2006/relationships/hyperlink" Target="https://www.pupil.ch/klassenhomepage" TargetMode="External"/><Relationship Id="rId122" Type="http://schemas.openxmlformats.org/officeDocument/2006/relationships/hyperlink" Target="http://www.escola.ch/schulmanager" TargetMode="External"/><Relationship Id="rId130" Type="http://schemas.openxmlformats.org/officeDocument/2006/relationships/hyperlink" Target="http://www.escola.ch/schulmanager" TargetMode="External"/><Relationship Id="rId135" Type="http://schemas.openxmlformats.org/officeDocument/2006/relationships/hyperlink" Target="http://www.escola.ch/schulmanager" TargetMode="External"/><Relationship Id="rId143" Type="http://schemas.openxmlformats.org/officeDocument/2006/relationships/hyperlink" Target="http://www.escola.ch/foerderplanung" TargetMode="External"/><Relationship Id="rId148" Type="http://schemas.openxmlformats.org/officeDocument/2006/relationships/hyperlink" Target="http://www.escola.ch/schulmanager" TargetMode="External"/><Relationship Id="rId151" Type="http://schemas.openxmlformats.org/officeDocument/2006/relationships/hyperlink" Target="http://www.escola.ch/schulmanager" TargetMode="External"/><Relationship Id="rId156" Type="http://schemas.openxmlformats.org/officeDocument/2006/relationships/hyperlink" Target="http://www.escola.ch/schulmanager" TargetMode="External"/><Relationship Id="rId164" Type="http://schemas.openxmlformats.org/officeDocument/2006/relationships/hyperlink" Target="https://www.escola.ch/" TargetMode="External"/><Relationship Id="rId169" Type="http://schemas.openxmlformats.org/officeDocument/2006/relationships/hyperlink" Target="http://www.escola.ch/support" TargetMode="External"/><Relationship Id="rId4" Type="http://schemas.openxmlformats.org/officeDocument/2006/relationships/hyperlink" Target="https://www.escola.ch/" TargetMode="External"/><Relationship Id="rId9" Type="http://schemas.openxmlformats.org/officeDocument/2006/relationships/hyperlink" Target="https://cmi-bildung.ch/unterricht/softwareloesung/" TargetMode="External"/><Relationship Id="rId172" Type="http://schemas.openxmlformats.org/officeDocument/2006/relationships/hyperlink" Target="https://www.escola.ch/schulmanager" TargetMode="External"/><Relationship Id="rId13" Type="http://schemas.openxmlformats.org/officeDocument/2006/relationships/hyperlink" Target="https://cmiag.ch/akten-management/dossier/" TargetMode="External"/><Relationship Id="rId18" Type="http://schemas.openxmlformats.org/officeDocument/2006/relationships/hyperlink" Target="https://cmi-bildung.ch/schulverwaltung/software/" TargetMode="External"/><Relationship Id="rId39" Type="http://schemas.openxmlformats.org/officeDocument/2006/relationships/hyperlink" Target="https://www.klapp.pro/" TargetMode="External"/><Relationship Id="rId109" Type="http://schemas.openxmlformats.org/officeDocument/2006/relationships/hyperlink" Target="https://www.pupil.ch/foerderplaner" TargetMode="External"/><Relationship Id="rId34" Type="http://schemas.openxmlformats.org/officeDocument/2006/relationships/hyperlink" Target="https://cmi-bildung.ch/wiki/doku.php?id=lehreroffice:desktop:module:organisation:organisation" TargetMode="External"/><Relationship Id="rId50" Type="http://schemas.openxmlformats.org/officeDocument/2006/relationships/hyperlink" Target="https://cmi-bildung.ch/wiki/doku.php?id=lehreroffice:zusatzprogramme:service-schnittstelle:faq_schnittstelle:hisoft" TargetMode="External"/><Relationship Id="rId55" Type="http://schemas.openxmlformats.org/officeDocument/2006/relationships/hyperlink" Target="https://cmi-bildung.ch/forum/" TargetMode="External"/><Relationship Id="rId76" Type="http://schemas.openxmlformats.org/officeDocument/2006/relationships/hyperlink" Target="https://www.pupil.ch/faq" TargetMode="External"/><Relationship Id="rId97" Type="http://schemas.openxmlformats.org/officeDocument/2006/relationships/hyperlink" Target="https://www.pupil.ch/absenzen" TargetMode="External"/><Relationship Id="rId104" Type="http://schemas.openxmlformats.org/officeDocument/2006/relationships/hyperlink" Target="https://www.pupil.ch/edis" TargetMode="External"/><Relationship Id="rId120" Type="http://schemas.openxmlformats.org/officeDocument/2006/relationships/hyperlink" Target="https://www.pupil.ch/schnitstellen" TargetMode="External"/><Relationship Id="rId125" Type="http://schemas.openxmlformats.org/officeDocument/2006/relationships/hyperlink" Target="https://www.escola.ch/schulmanager" TargetMode="External"/><Relationship Id="rId141" Type="http://schemas.openxmlformats.org/officeDocument/2006/relationships/hyperlink" Target="http://www.escola.ch/schulmanager" TargetMode="External"/><Relationship Id="rId146" Type="http://schemas.openxmlformats.org/officeDocument/2006/relationships/hyperlink" Target="http://www.escola.ch/schulmanager" TargetMode="External"/><Relationship Id="rId167" Type="http://schemas.openxmlformats.org/officeDocument/2006/relationships/hyperlink" Target="https://www.escola.ch/schulmanager" TargetMode="External"/><Relationship Id="rId7" Type="http://schemas.openxmlformats.org/officeDocument/2006/relationships/hyperlink" Target="https://cmi-bildung.ch/schulverwaltung/software/" TargetMode="External"/><Relationship Id="rId71" Type="http://schemas.openxmlformats.org/officeDocument/2006/relationships/hyperlink" Target="https://www.pupil.ch/organisation-arztbesuch" TargetMode="External"/><Relationship Id="rId92" Type="http://schemas.openxmlformats.org/officeDocument/2006/relationships/hyperlink" Target="https://www.pupil.ch/schueler-innen-dossier" TargetMode="External"/><Relationship Id="rId162" Type="http://schemas.openxmlformats.org/officeDocument/2006/relationships/hyperlink" Target="http://www.escola.ch/schulmanager" TargetMode="External"/><Relationship Id="rId2" Type="http://schemas.openxmlformats.org/officeDocument/2006/relationships/hyperlink" Target="https://cmi-bildung.ch/" TargetMode="External"/><Relationship Id="rId29" Type="http://schemas.openxmlformats.org/officeDocument/2006/relationships/hyperlink" Target="https://cmi-bildung.ch/wiki/doku.php?id=lehreroffice:desktop:module:resultate:resultate" TargetMode="External"/><Relationship Id="rId24" Type="http://schemas.openxmlformats.org/officeDocument/2006/relationships/hyperlink" Target="https://cmi-bildung.ch/wiki/doku.php?id=lehreroffice:desktop:module:gespraeche:gespraeche" TargetMode="External"/><Relationship Id="rId40" Type="http://schemas.openxmlformats.org/officeDocument/2006/relationships/hyperlink" Target="https://www.klapp.pro/" TargetMode="External"/><Relationship Id="rId45" Type="http://schemas.openxmlformats.org/officeDocument/2006/relationships/hyperlink" Target="https://cmi-bildung.ch/wiki/doku.php?id=lehreroffice:zusatzprogramme:service-schnittstelle:faq_schnittstelle:icampus" TargetMode="External"/><Relationship Id="rId66" Type="http://schemas.openxmlformats.org/officeDocument/2006/relationships/hyperlink" Target="https://www.pupil.ch/raumverwaltung" TargetMode="External"/><Relationship Id="rId87" Type="http://schemas.openxmlformats.org/officeDocument/2006/relationships/hyperlink" Target="https://www.pupil.ch/microsoft-365-ad-connect" TargetMode="External"/><Relationship Id="rId110" Type="http://schemas.openxmlformats.org/officeDocument/2006/relationships/hyperlink" Target="https://www.pupil.ch/kompetenzen" TargetMode="External"/><Relationship Id="rId115" Type="http://schemas.openxmlformats.org/officeDocument/2006/relationships/hyperlink" Target="https://www.pupil.ch/support" TargetMode="External"/><Relationship Id="rId131" Type="http://schemas.openxmlformats.org/officeDocument/2006/relationships/hyperlink" Target="http://www.escola.ch/schulmanager" TargetMode="External"/><Relationship Id="rId136" Type="http://schemas.openxmlformats.org/officeDocument/2006/relationships/hyperlink" Target="http://www.escola.ch/schulmanager" TargetMode="External"/><Relationship Id="rId157" Type="http://schemas.openxmlformats.org/officeDocument/2006/relationships/hyperlink" Target="http://www.escola.ch/schulmanager" TargetMode="External"/><Relationship Id="rId61" Type="http://schemas.openxmlformats.org/officeDocument/2006/relationships/hyperlink" Target="https://cmi-bildung.ch/unterricht/system/" TargetMode="External"/><Relationship Id="rId82" Type="http://schemas.openxmlformats.org/officeDocument/2006/relationships/hyperlink" Target="https://www.pupil.ch/info-screen" TargetMode="External"/><Relationship Id="rId152" Type="http://schemas.openxmlformats.org/officeDocument/2006/relationships/hyperlink" Target="http://www.escola.ch/schulmanager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cmi-bildung.ch/schulverwaltung/software/" TargetMode="External"/><Relationship Id="rId14" Type="http://schemas.openxmlformats.org/officeDocument/2006/relationships/hyperlink" Target="https://cmi-bildung.ch/schulverwaltung/software/" TargetMode="External"/><Relationship Id="rId30" Type="http://schemas.openxmlformats.org/officeDocument/2006/relationships/hyperlink" Target="https://cmi-bildung.ch/wiki/doku.php?id=lehreroffice:mobile:module:wochenplan:wochenplan" TargetMode="External"/><Relationship Id="rId35" Type="http://schemas.openxmlformats.org/officeDocument/2006/relationships/hyperlink" Target="https://cmi-bildung.ch/wiki/doku.php?id=lehreroffice:desktop:module:beurteilungsbogen:beurteilungsbogen" TargetMode="External"/><Relationship Id="rId56" Type="http://schemas.openxmlformats.org/officeDocument/2006/relationships/hyperlink" Target="https://cmi-bildung.ch/wiki/doku.php?id=lehreroffice" TargetMode="External"/><Relationship Id="rId77" Type="http://schemas.openxmlformats.org/officeDocument/2006/relationships/hyperlink" Target="https://www.pupil.ch/schul-website" TargetMode="External"/><Relationship Id="rId100" Type="http://schemas.openxmlformats.org/officeDocument/2006/relationships/hyperlink" Target="https://www.pupil.ch/klassenhomepage" TargetMode="External"/><Relationship Id="rId105" Type="http://schemas.openxmlformats.org/officeDocument/2006/relationships/hyperlink" Target="https://www.pupil.ch/edis" TargetMode="External"/><Relationship Id="rId126" Type="http://schemas.openxmlformats.org/officeDocument/2006/relationships/hyperlink" Target="http://www.escola.ch/schulmanager" TargetMode="External"/><Relationship Id="rId147" Type="http://schemas.openxmlformats.org/officeDocument/2006/relationships/hyperlink" Target="http://www.escola.ch/webauftritt" TargetMode="External"/><Relationship Id="rId168" Type="http://schemas.openxmlformats.org/officeDocument/2006/relationships/hyperlink" Target="http://www.escola.ch/schulmanager" TargetMode="External"/><Relationship Id="rId8" Type="http://schemas.openxmlformats.org/officeDocument/2006/relationships/hyperlink" Target="https://cmi-bildung.ch/wiki/doku.php?id=lehreroffice:desktop:module:personaldaten:personaldaten" TargetMode="External"/><Relationship Id="rId51" Type="http://schemas.openxmlformats.org/officeDocument/2006/relationships/hyperlink" Target="https://cmi-bildung.ch/unterricht/system/" TargetMode="External"/><Relationship Id="rId72" Type="http://schemas.openxmlformats.org/officeDocument/2006/relationships/hyperlink" Target="https://www.pupil.ch/budget" TargetMode="External"/><Relationship Id="rId93" Type="http://schemas.openxmlformats.org/officeDocument/2006/relationships/hyperlink" Target="https://www.pupil.ch/noten-und-zeugnisse" TargetMode="External"/><Relationship Id="rId98" Type="http://schemas.openxmlformats.org/officeDocument/2006/relationships/hyperlink" Target="https://www.pupil.ch/pruefungen" TargetMode="External"/><Relationship Id="rId121" Type="http://schemas.openxmlformats.org/officeDocument/2006/relationships/hyperlink" Target="https://www.pupil.ch/schnitstellen" TargetMode="External"/><Relationship Id="rId142" Type="http://schemas.openxmlformats.org/officeDocument/2006/relationships/hyperlink" Target="http://www.escola.ch/schulmanager" TargetMode="External"/><Relationship Id="rId163" Type="http://schemas.openxmlformats.org/officeDocument/2006/relationships/hyperlink" Target="https://www.escola.ch/" TargetMode="External"/><Relationship Id="rId3" Type="http://schemas.openxmlformats.org/officeDocument/2006/relationships/hyperlink" Target="https://www.pupil.ch/web/index.php" TargetMode="External"/><Relationship Id="rId25" Type="http://schemas.openxmlformats.org/officeDocument/2006/relationships/hyperlink" Target="https://support.klapp.mobi/de/article/absenzen" TargetMode="External"/><Relationship Id="rId46" Type="http://schemas.openxmlformats.org/officeDocument/2006/relationships/hyperlink" Target="https://cmi-bildung.ch/" TargetMode="External"/><Relationship Id="rId67" Type="http://schemas.openxmlformats.org/officeDocument/2006/relationships/hyperlink" Target="https://www.pupil.ch/fallfuehrung" TargetMode="External"/><Relationship Id="rId116" Type="http://schemas.openxmlformats.org/officeDocument/2006/relationships/hyperlink" Target="https://www.pupil.ch/schnitstellen" TargetMode="External"/><Relationship Id="rId137" Type="http://schemas.openxmlformats.org/officeDocument/2006/relationships/hyperlink" Target="https://www.escola.ch/schulmanager" TargetMode="External"/><Relationship Id="rId158" Type="http://schemas.openxmlformats.org/officeDocument/2006/relationships/hyperlink" Target="http://www.escola.ch/schulmanager" TargetMode="External"/><Relationship Id="rId20" Type="http://schemas.openxmlformats.org/officeDocument/2006/relationships/hyperlink" Target="https://cmi-bildung.ch/schulverwaltung/software/" TargetMode="External"/><Relationship Id="rId41" Type="http://schemas.openxmlformats.org/officeDocument/2006/relationships/hyperlink" Target="https://cmi-bildung.ch/wiki/doku.php?id=lehreroffice:zusatzprogramme:service-schnittstelle:faq_schnittstelle:edis" TargetMode="External"/><Relationship Id="rId62" Type="http://schemas.openxmlformats.org/officeDocument/2006/relationships/hyperlink" Target="https://cmi-bildung.ch/unterricht/system/" TargetMode="External"/><Relationship Id="rId83" Type="http://schemas.openxmlformats.org/officeDocument/2006/relationships/hyperlink" Target="https://www.pupil.ch/raumreservation-fuer-externe" TargetMode="External"/><Relationship Id="rId88" Type="http://schemas.openxmlformats.org/officeDocument/2006/relationships/hyperlink" Target="https://www.pupil.ch/pupil-cloud" TargetMode="External"/><Relationship Id="rId111" Type="http://schemas.openxmlformats.org/officeDocument/2006/relationships/hyperlink" Target="https://www.pupil.ch/support" TargetMode="External"/><Relationship Id="rId132" Type="http://schemas.openxmlformats.org/officeDocument/2006/relationships/hyperlink" Target="http://www.escola.ch/schulmanager" TargetMode="External"/><Relationship Id="rId153" Type="http://schemas.openxmlformats.org/officeDocument/2006/relationships/hyperlink" Target="http://www.escola.ch/schulmanager" TargetMode="External"/><Relationship Id="rId174" Type="http://schemas.openxmlformats.org/officeDocument/2006/relationships/vmlDrawing" Target="../drawings/vmlDrawing1.vml"/><Relationship Id="rId15" Type="http://schemas.openxmlformats.org/officeDocument/2006/relationships/hyperlink" Target="https://cmiag.ch/akten-management/administration-von-gremien-und-behoerden/" TargetMode="External"/><Relationship Id="rId36" Type="http://schemas.openxmlformats.org/officeDocument/2006/relationships/hyperlink" Target="https://www.klapp.pro/" TargetMode="External"/><Relationship Id="rId57" Type="http://schemas.openxmlformats.org/officeDocument/2006/relationships/hyperlink" Target="https://cmi-bildung.ch/schulverwaltung/software/" TargetMode="External"/><Relationship Id="rId106" Type="http://schemas.openxmlformats.org/officeDocument/2006/relationships/hyperlink" Target="https://www.pupil.ch/ecdl" TargetMode="External"/><Relationship Id="rId127" Type="http://schemas.openxmlformats.org/officeDocument/2006/relationships/hyperlink" Target="http://www.escola.ch/schulmanag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B11" sqref="B11"/>
    </sheetView>
  </sheetViews>
  <sheetFormatPr baseColWidth="10" defaultColWidth="11.42578125" defaultRowHeight="12.75" x14ac:dyDescent="0.2"/>
  <cols>
    <col min="1" max="1" width="2.42578125" style="1" customWidth="1"/>
    <col min="2" max="2" width="28.140625" style="1" customWidth="1"/>
    <col min="3" max="3" width="51.42578125" style="1" customWidth="1"/>
    <col min="4" max="4" width="9.140625" style="1" customWidth="1"/>
    <col min="5" max="5" width="4.140625" style="32" customWidth="1"/>
    <col min="6" max="6" width="9.140625" style="44" customWidth="1"/>
    <col min="7" max="7" width="4.28515625" style="29" customWidth="1"/>
    <col min="8" max="8" width="9.140625" style="1" customWidth="1"/>
    <col min="9" max="9" width="4" style="1" customWidth="1"/>
    <col min="10" max="11" width="11.42578125" style="1" customWidth="1"/>
    <col min="12" max="16384" width="11.42578125" style="1"/>
  </cols>
  <sheetData>
    <row r="1" spans="1:11" ht="43.5" customHeight="1" x14ac:dyDescent="0.35">
      <c r="A1" s="75" t="s">
        <v>97</v>
      </c>
      <c r="E1" s="1"/>
      <c r="F1" s="1"/>
      <c r="G1" s="1"/>
    </row>
    <row r="2" spans="1:11" ht="15" x14ac:dyDescent="0.2">
      <c r="A2" s="77"/>
      <c r="B2" s="77"/>
      <c r="C2" s="77"/>
      <c r="D2" s="77"/>
      <c r="E2" s="77"/>
      <c r="F2" s="77"/>
      <c r="G2" s="77"/>
      <c r="H2" s="77"/>
      <c r="I2" s="77"/>
    </row>
    <row r="3" spans="1:11" ht="15" x14ac:dyDescent="0.25">
      <c r="A3" s="101" t="s">
        <v>95</v>
      </c>
      <c r="B3" s="101"/>
      <c r="C3" s="101"/>
      <c r="D3" s="101"/>
      <c r="E3" s="101"/>
      <c r="F3" s="101"/>
      <c r="G3" s="101"/>
      <c r="H3" s="101"/>
      <c r="I3" s="101"/>
    </row>
    <row r="4" spans="1:11" ht="39.75" customHeight="1" x14ac:dyDescent="0.2">
      <c r="A4" s="99" t="s">
        <v>96</v>
      </c>
      <c r="B4" s="98"/>
      <c r="C4" s="98"/>
      <c r="D4" s="98"/>
      <c r="E4" s="98"/>
      <c r="F4" s="98"/>
      <c r="G4" s="98"/>
      <c r="H4" s="98"/>
      <c r="I4" s="98"/>
    </row>
    <row r="5" spans="1:11" x14ac:dyDescent="0.2">
      <c r="A5" s="102" t="s">
        <v>99</v>
      </c>
      <c r="B5" s="102"/>
      <c r="C5" s="102"/>
      <c r="D5" s="102"/>
      <c r="E5" s="102"/>
      <c r="F5" s="102"/>
      <c r="G5" s="102"/>
      <c r="H5" s="102"/>
      <c r="I5" s="87"/>
    </row>
    <row r="6" spans="1:11" x14ac:dyDescent="0.2">
      <c r="A6" s="100" t="s">
        <v>94</v>
      </c>
      <c r="B6" s="100"/>
      <c r="C6" s="100"/>
      <c r="D6" s="100"/>
      <c r="E6" s="100"/>
      <c r="F6" s="100"/>
      <c r="G6" s="100"/>
      <c r="H6" s="100"/>
      <c r="I6" s="100"/>
    </row>
    <row r="7" spans="1:11" s="85" customFormat="1" x14ac:dyDescent="0.2">
      <c r="A7" s="84"/>
      <c r="B7" s="84"/>
      <c r="C7" s="84"/>
      <c r="D7" s="84"/>
      <c r="E7" s="84"/>
      <c r="F7" s="84"/>
      <c r="G7" s="84"/>
      <c r="H7" s="84"/>
      <c r="I7" s="84"/>
    </row>
    <row r="8" spans="1:11" ht="16.5" customHeight="1" x14ac:dyDescent="0.25">
      <c r="A8" s="101" t="s">
        <v>91</v>
      </c>
      <c r="B8" s="101"/>
      <c r="C8" s="101"/>
      <c r="D8" s="101"/>
      <c r="E8" s="101"/>
      <c r="F8" s="101"/>
      <c r="G8" s="101"/>
      <c r="H8" s="101"/>
      <c r="I8" s="101"/>
    </row>
    <row r="9" spans="1:11" ht="26.25" customHeight="1" x14ac:dyDescent="0.2">
      <c r="A9" s="98" t="s">
        <v>76</v>
      </c>
      <c r="B9" s="98"/>
      <c r="C9" s="98"/>
      <c r="D9" s="98"/>
      <c r="E9" s="98"/>
      <c r="F9" s="98"/>
      <c r="G9" s="98"/>
      <c r="H9" s="98"/>
      <c r="I9" s="98"/>
    </row>
    <row r="10" spans="1:11" ht="27.75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1" spans="1:11" ht="47.25" x14ac:dyDescent="0.2">
      <c r="A11" s="10"/>
      <c r="B11" s="11" t="s">
        <v>62</v>
      </c>
      <c r="C11" s="12" t="s">
        <v>63</v>
      </c>
      <c r="D11" s="33" t="s">
        <v>70</v>
      </c>
      <c r="E11" s="97" t="s">
        <v>69</v>
      </c>
      <c r="F11" s="33" t="s">
        <v>71</v>
      </c>
      <c r="G11" s="97" t="s">
        <v>74</v>
      </c>
      <c r="H11" s="33" t="s">
        <v>72</v>
      </c>
      <c r="I11" s="97" t="s">
        <v>75</v>
      </c>
    </row>
    <row r="12" spans="1:11" ht="8.25" customHeight="1" x14ac:dyDescent="0.2">
      <c r="A12" s="2"/>
      <c r="B12" s="3"/>
      <c r="C12" s="3"/>
      <c r="D12" s="34"/>
      <c r="E12" s="45"/>
      <c r="F12" s="46"/>
      <c r="G12" s="47"/>
      <c r="H12" s="34"/>
      <c r="I12" s="49"/>
    </row>
    <row r="13" spans="1:11" ht="409.5" hidden="1" x14ac:dyDescent="0.2">
      <c r="A13" s="5"/>
      <c r="B13" s="13" t="s">
        <v>0</v>
      </c>
      <c r="C13" s="14" t="s">
        <v>2</v>
      </c>
      <c r="D13" s="35" t="s">
        <v>5</v>
      </c>
      <c r="E13" s="30"/>
      <c r="F13" s="35" t="s">
        <v>4</v>
      </c>
      <c r="G13" s="48"/>
      <c r="H13" s="35" t="s">
        <v>3</v>
      </c>
      <c r="I13" s="48"/>
    </row>
    <row r="14" spans="1:11" s="4" customFormat="1" ht="15.75" x14ac:dyDescent="0.2">
      <c r="A14" s="15"/>
      <c r="B14" s="24" t="s">
        <v>64</v>
      </c>
      <c r="C14" s="25"/>
      <c r="D14" s="36"/>
      <c r="E14" s="31"/>
      <c r="F14" s="36"/>
      <c r="G14" s="26"/>
      <c r="H14" s="36"/>
      <c r="I14" s="26"/>
      <c r="K14" s="1"/>
    </row>
    <row r="15" spans="1:11" ht="15" x14ac:dyDescent="0.2">
      <c r="A15" s="16"/>
      <c r="B15" s="20" t="s">
        <v>7</v>
      </c>
      <c r="C15" s="27" t="s">
        <v>66</v>
      </c>
      <c r="D15" s="37" t="s">
        <v>36</v>
      </c>
      <c r="E15" s="92" t="s">
        <v>75</v>
      </c>
      <c r="F15" s="37" t="s">
        <v>36</v>
      </c>
      <c r="G15" s="90" t="s">
        <v>74</v>
      </c>
      <c r="H15" s="37" t="s">
        <v>36</v>
      </c>
      <c r="I15" s="90" t="s">
        <v>75</v>
      </c>
    </row>
    <row r="16" spans="1:11" ht="15.75" x14ac:dyDescent="0.2">
      <c r="A16" s="17"/>
      <c r="B16" s="6"/>
      <c r="C16" s="6" t="s">
        <v>8</v>
      </c>
      <c r="D16" s="38" t="s">
        <v>36</v>
      </c>
      <c r="E16" s="93" t="s">
        <v>75</v>
      </c>
      <c r="F16" s="38" t="s">
        <v>36</v>
      </c>
      <c r="G16" s="90" t="s">
        <v>74</v>
      </c>
      <c r="H16" s="38" t="s">
        <v>36</v>
      </c>
      <c r="I16" s="90" t="s">
        <v>75</v>
      </c>
    </row>
    <row r="17" spans="1:9" ht="15.75" x14ac:dyDescent="0.2">
      <c r="A17" s="17"/>
      <c r="B17" s="6"/>
      <c r="C17" s="6" t="s">
        <v>9</v>
      </c>
      <c r="D17" s="38" t="s">
        <v>36</v>
      </c>
      <c r="E17" s="94" t="s">
        <v>75</v>
      </c>
      <c r="F17" s="39" t="s">
        <v>36</v>
      </c>
      <c r="G17" s="90" t="s">
        <v>74</v>
      </c>
      <c r="H17" s="39" t="s">
        <v>36</v>
      </c>
      <c r="I17" s="89" t="s">
        <v>75</v>
      </c>
    </row>
    <row r="18" spans="1:9" ht="15" x14ac:dyDescent="0.2">
      <c r="A18" s="18"/>
      <c r="B18" s="6"/>
      <c r="C18" s="28" t="s">
        <v>37</v>
      </c>
      <c r="D18" s="39" t="s">
        <v>36</v>
      </c>
      <c r="E18" s="90" t="s">
        <v>75</v>
      </c>
      <c r="F18" s="39" t="s">
        <v>36</v>
      </c>
      <c r="G18" s="90" t="s">
        <v>74</v>
      </c>
      <c r="H18" s="39" t="s">
        <v>36</v>
      </c>
      <c r="I18" s="90" t="s">
        <v>75</v>
      </c>
    </row>
    <row r="19" spans="1:9" ht="15" x14ac:dyDescent="0.2">
      <c r="A19" s="17"/>
      <c r="B19" s="6"/>
      <c r="C19" s="28" t="s">
        <v>6</v>
      </c>
      <c r="D19" s="39" t="s">
        <v>36</v>
      </c>
      <c r="E19" s="90" t="s">
        <v>75</v>
      </c>
      <c r="F19" s="39" t="s">
        <v>36</v>
      </c>
      <c r="G19" s="90" t="s">
        <v>74</v>
      </c>
      <c r="H19" s="39" t="s">
        <v>36</v>
      </c>
      <c r="I19" s="89" t="s">
        <v>75</v>
      </c>
    </row>
    <row r="20" spans="1:9" ht="15" x14ac:dyDescent="0.2">
      <c r="A20" s="17"/>
      <c r="B20" s="6"/>
      <c r="C20" s="28" t="s">
        <v>52</v>
      </c>
      <c r="D20" s="39" t="s">
        <v>36</v>
      </c>
      <c r="E20" s="90" t="s">
        <v>75</v>
      </c>
      <c r="F20" s="39" t="s">
        <v>36</v>
      </c>
      <c r="G20" s="90" t="s">
        <v>74</v>
      </c>
      <c r="H20" s="39" t="s">
        <v>36</v>
      </c>
      <c r="I20" s="91" t="s">
        <v>75</v>
      </c>
    </row>
    <row r="21" spans="1:9" ht="15.75" x14ac:dyDescent="0.2">
      <c r="A21" s="17"/>
      <c r="B21" s="6"/>
      <c r="C21" s="6" t="s">
        <v>10</v>
      </c>
      <c r="D21" s="38" t="s">
        <v>36</v>
      </c>
      <c r="E21" s="93" t="s">
        <v>75</v>
      </c>
      <c r="F21" s="38" t="s">
        <v>36</v>
      </c>
      <c r="G21" s="90" t="s">
        <v>74</v>
      </c>
      <c r="H21" s="38" t="s">
        <v>36</v>
      </c>
      <c r="I21" s="91" t="s">
        <v>75</v>
      </c>
    </row>
    <row r="22" spans="1:9" ht="15.75" x14ac:dyDescent="0.2">
      <c r="A22" s="17"/>
      <c r="B22" s="6"/>
      <c r="C22" s="6" t="s">
        <v>53</v>
      </c>
      <c r="D22" s="38" t="s">
        <v>36</v>
      </c>
      <c r="E22" s="93" t="s">
        <v>75</v>
      </c>
      <c r="F22" s="38" t="s">
        <v>36</v>
      </c>
      <c r="G22" s="90" t="s">
        <v>74</v>
      </c>
      <c r="H22" s="38" t="s">
        <v>36</v>
      </c>
      <c r="I22" s="91" t="s">
        <v>75</v>
      </c>
    </row>
    <row r="23" spans="1:9" ht="15.75" x14ac:dyDescent="0.2">
      <c r="A23" s="17"/>
      <c r="B23" s="6"/>
      <c r="C23" s="6" t="s">
        <v>56</v>
      </c>
      <c r="D23" s="38" t="s">
        <v>36</v>
      </c>
      <c r="E23" s="93" t="s">
        <v>75</v>
      </c>
      <c r="F23" s="38" t="s">
        <v>36</v>
      </c>
      <c r="G23" s="90" t="s">
        <v>74</v>
      </c>
      <c r="H23" s="40" t="s">
        <v>36</v>
      </c>
      <c r="I23" s="89"/>
    </row>
    <row r="24" spans="1:9" ht="15.75" x14ac:dyDescent="0.2">
      <c r="A24" s="18"/>
      <c r="B24" s="6"/>
      <c r="C24" s="6" t="s">
        <v>47</v>
      </c>
      <c r="D24" s="38" t="s">
        <v>36</v>
      </c>
      <c r="E24" s="93" t="s">
        <v>75</v>
      </c>
      <c r="F24" s="38" t="s">
        <v>36</v>
      </c>
      <c r="G24" s="90" t="s">
        <v>74</v>
      </c>
      <c r="H24" s="39" t="s">
        <v>36</v>
      </c>
      <c r="I24" s="89" t="s">
        <v>75</v>
      </c>
    </row>
    <row r="25" spans="1:9" ht="15" x14ac:dyDescent="0.2">
      <c r="A25" s="18"/>
      <c r="B25" s="6"/>
      <c r="C25" s="6" t="s">
        <v>11</v>
      </c>
      <c r="D25" s="39" t="s">
        <v>36</v>
      </c>
      <c r="E25" s="93" t="s">
        <v>75</v>
      </c>
      <c r="F25" s="39" t="s">
        <v>36</v>
      </c>
      <c r="G25" s="90" t="s">
        <v>74</v>
      </c>
      <c r="H25" s="39" t="s">
        <v>36</v>
      </c>
      <c r="I25" s="89" t="s">
        <v>75</v>
      </c>
    </row>
    <row r="26" spans="1:9" ht="15.75" x14ac:dyDescent="0.2">
      <c r="A26" s="18"/>
      <c r="B26" s="6"/>
      <c r="C26" s="6" t="s">
        <v>58</v>
      </c>
      <c r="D26" s="38" t="s">
        <v>36</v>
      </c>
      <c r="E26" s="93" t="s">
        <v>75</v>
      </c>
      <c r="F26" s="38" t="s">
        <v>36</v>
      </c>
      <c r="G26" s="90" t="s">
        <v>74</v>
      </c>
      <c r="H26" s="39" t="s">
        <v>36</v>
      </c>
      <c r="I26" s="89" t="s">
        <v>75</v>
      </c>
    </row>
    <row r="27" spans="1:9" ht="15.75" x14ac:dyDescent="0.2">
      <c r="A27" s="18"/>
      <c r="B27" s="6"/>
      <c r="C27" s="6" t="s">
        <v>12</v>
      </c>
      <c r="D27" s="38" t="s">
        <v>36</v>
      </c>
      <c r="E27" s="93" t="s">
        <v>75</v>
      </c>
      <c r="F27" s="38" t="s">
        <v>36</v>
      </c>
      <c r="G27" s="90" t="s">
        <v>74</v>
      </c>
      <c r="H27" s="39" t="s">
        <v>36</v>
      </c>
      <c r="I27" s="89" t="s">
        <v>75</v>
      </c>
    </row>
    <row r="28" spans="1:9" ht="15.75" x14ac:dyDescent="0.2">
      <c r="A28" s="18"/>
      <c r="B28" s="6"/>
      <c r="C28" s="6" t="s">
        <v>43</v>
      </c>
      <c r="D28" s="38" t="s">
        <v>36</v>
      </c>
      <c r="E28" s="93" t="s">
        <v>75</v>
      </c>
      <c r="F28" s="38" t="s">
        <v>36</v>
      </c>
      <c r="G28" s="90" t="s">
        <v>74</v>
      </c>
      <c r="H28" s="39" t="s">
        <v>36</v>
      </c>
      <c r="I28" s="89" t="s">
        <v>75</v>
      </c>
    </row>
    <row r="29" spans="1:9" ht="15" x14ac:dyDescent="0.2">
      <c r="A29" s="18"/>
      <c r="B29" s="6"/>
      <c r="C29" s="6"/>
      <c r="D29" s="40"/>
      <c r="E29" s="96"/>
      <c r="F29" s="40"/>
      <c r="G29" s="96"/>
      <c r="H29" s="39"/>
      <c r="I29" s="22"/>
    </row>
    <row r="30" spans="1:9" ht="15" x14ac:dyDescent="0.2">
      <c r="A30" s="18"/>
      <c r="B30" s="20" t="s">
        <v>60</v>
      </c>
      <c r="C30" s="27" t="s">
        <v>13</v>
      </c>
      <c r="D30" s="41" t="s">
        <v>36</v>
      </c>
      <c r="E30" s="93" t="s">
        <v>75</v>
      </c>
      <c r="F30" s="37" t="s">
        <v>36</v>
      </c>
      <c r="G30" s="90" t="s">
        <v>74</v>
      </c>
      <c r="H30" s="37" t="s">
        <v>36</v>
      </c>
      <c r="I30" s="88" t="s">
        <v>75</v>
      </c>
    </row>
    <row r="31" spans="1:9" ht="15" x14ac:dyDescent="0.2">
      <c r="A31" s="18"/>
      <c r="B31" s="6"/>
      <c r="C31" s="28" t="s">
        <v>14</v>
      </c>
      <c r="D31" s="39" t="s">
        <v>36</v>
      </c>
      <c r="E31" s="93" t="s">
        <v>75</v>
      </c>
      <c r="F31" s="39" t="s">
        <v>36</v>
      </c>
      <c r="G31" s="90" t="s">
        <v>74</v>
      </c>
      <c r="H31" s="39" t="s">
        <v>36</v>
      </c>
      <c r="I31" s="89" t="s">
        <v>75</v>
      </c>
    </row>
    <row r="32" spans="1:9" ht="15.75" x14ac:dyDescent="0.2">
      <c r="A32" s="18"/>
      <c r="B32" s="6"/>
      <c r="C32" s="6" t="s">
        <v>73</v>
      </c>
      <c r="D32" s="38" t="s">
        <v>36</v>
      </c>
      <c r="E32" s="93" t="s">
        <v>75</v>
      </c>
      <c r="F32" s="38" t="s">
        <v>36</v>
      </c>
      <c r="G32" s="90" t="s">
        <v>74</v>
      </c>
      <c r="H32" s="38" t="s">
        <v>36</v>
      </c>
      <c r="I32" s="89" t="s">
        <v>75</v>
      </c>
    </row>
    <row r="33" spans="1:9" ht="15.75" x14ac:dyDescent="0.2">
      <c r="A33" s="18"/>
      <c r="B33" s="6"/>
      <c r="C33" s="6" t="s">
        <v>17</v>
      </c>
      <c r="D33" s="38" t="s">
        <v>36</v>
      </c>
      <c r="E33" s="93" t="s">
        <v>75</v>
      </c>
      <c r="F33" s="38" t="s">
        <v>36</v>
      </c>
      <c r="G33" s="90" t="s">
        <v>74</v>
      </c>
      <c r="H33" s="39" t="s">
        <v>36</v>
      </c>
      <c r="I33" s="91" t="s">
        <v>75</v>
      </c>
    </row>
    <row r="34" spans="1:9" ht="15.75" x14ac:dyDescent="0.2">
      <c r="A34" s="18"/>
      <c r="B34" s="6"/>
      <c r="C34" s="6" t="s">
        <v>15</v>
      </c>
      <c r="D34" s="38" t="s">
        <v>36</v>
      </c>
      <c r="E34" s="93" t="s">
        <v>75</v>
      </c>
      <c r="F34" s="38" t="s">
        <v>36</v>
      </c>
      <c r="G34" s="90" t="s">
        <v>74</v>
      </c>
      <c r="H34" s="38" t="s">
        <v>36</v>
      </c>
      <c r="I34" s="91" t="s">
        <v>75</v>
      </c>
    </row>
    <row r="35" spans="1:9" ht="15.75" x14ac:dyDescent="0.2">
      <c r="A35" s="18"/>
      <c r="B35" s="6"/>
      <c r="C35" s="6" t="s">
        <v>16</v>
      </c>
      <c r="D35" s="38" t="s">
        <v>36</v>
      </c>
      <c r="E35" s="93" t="s">
        <v>75</v>
      </c>
      <c r="F35" s="38" t="s">
        <v>36</v>
      </c>
      <c r="G35" s="90" t="s">
        <v>74</v>
      </c>
      <c r="H35" s="39" t="s">
        <v>36</v>
      </c>
      <c r="I35" s="91" t="s">
        <v>75</v>
      </c>
    </row>
    <row r="36" spans="1:9" ht="15.75" x14ac:dyDescent="0.2">
      <c r="A36" s="18"/>
      <c r="B36" s="6"/>
      <c r="C36" s="6" t="s">
        <v>18</v>
      </c>
      <c r="D36" s="39" t="s">
        <v>36</v>
      </c>
      <c r="E36" s="93" t="s">
        <v>75</v>
      </c>
      <c r="F36" s="38" t="s">
        <v>36</v>
      </c>
      <c r="G36" s="90" t="s">
        <v>74</v>
      </c>
      <c r="H36" s="38" t="s">
        <v>36</v>
      </c>
      <c r="I36" s="89" t="s">
        <v>75</v>
      </c>
    </row>
    <row r="37" spans="1:9" ht="15" x14ac:dyDescent="0.2">
      <c r="A37" s="18"/>
      <c r="B37" s="6"/>
      <c r="C37" s="28" t="s">
        <v>19</v>
      </c>
      <c r="D37" s="39" t="s">
        <v>36</v>
      </c>
      <c r="E37" s="93" t="s">
        <v>75</v>
      </c>
      <c r="F37" s="39" t="s">
        <v>36</v>
      </c>
      <c r="G37" s="90" t="s">
        <v>74</v>
      </c>
      <c r="H37" s="39" t="s">
        <v>36</v>
      </c>
      <c r="I37" s="89" t="s">
        <v>75</v>
      </c>
    </row>
    <row r="38" spans="1:9" ht="15" x14ac:dyDescent="0.2">
      <c r="A38" s="18"/>
      <c r="B38" s="6"/>
      <c r="C38" s="28" t="s">
        <v>38</v>
      </c>
      <c r="D38" s="39" t="s">
        <v>36</v>
      </c>
      <c r="E38" s="93" t="s">
        <v>75</v>
      </c>
      <c r="F38" s="39" t="s">
        <v>36</v>
      </c>
      <c r="G38" s="90" t="s">
        <v>74</v>
      </c>
      <c r="H38" s="39" t="s">
        <v>36</v>
      </c>
      <c r="I38" s="89" t="s">
        <v>75</v>
      </c>
    </row>
    <row r="39" spans="1:9" ht="15.75" x14ac:dyDescent="0.2">
      <c r="A39" s="18"/>
      <c r="B39" s="6"/>
      <c r="C39" s="6" t="s">
        <v>68</v>
      </c>
      <c r="D39" s="39" t="s">
        <v>36</v>
      </c>
      <c r="E39" s="93" t="s">
        <v>75</v>
      </c>
      <c r="F39" s="39" t="s">
        <v>36</v>
      </c>
      <c r="G39" s="90" t="s">
        <v>74</v>
      </c>
      <c r="H39" s="38" t="s">
        <v>36</v>
      </c>
      <c r="I39" s="89" t="s">
        <v>75</v>
      </c>
    </row>
    <row r="40" spans="1:9" ht="15.75" x14ac:dyDescent="0.2">
      <c r="A40" s="18"/>
      <c r="B40" s="6"/>
      <c r="C40" s="6" t="s">
        <v>48</v>
      </c>
      <c r="D40" s="39" t="s">
        <v>36</v>
      </c>
      <c r="E40" s="93" t="s">
        <v>75</v>
      </c>
      <c r="F40" s="39" t="s">
        <v>36</v>
      </c>
      <c r="G40" s="90" t="s">
        <v>74</v>
      </c>
      <c r="H40" s="38" t="s">
        <v>36</v>
      </c>
      <c r="I40" s="91" t="s">
        <v>75</v>
      </c>
    </row>
    <row r="41" spans="1:9" ht="15.75" x14ac:dyDescent="0.2">
      <c r="A41" s="18"/>
      <c r="B41" s="6"/>
      <c r="C41" s="6" t="s">
        <v>55</v>
      </c>
      <c r="D41" s="38" t="s">
        <v>36</v>
      </c>
      <c r="E41" s="93" t="s">
        <v>75</v>
      </c>
      <c r="F41" s="38" t="s">
        <v>36</v>
      </c>
      <c r="G41" s="90" t="s">
        <v>74</v>
      </c>
      <c r="H41" s="39" t="s">
        <v>36</v>
      </c>
      <c r="I41" s="89" t="s">
        <v>75</v>
      </c>
    </row>
    <row r="42" spans="1:9" ht="15.75" x14ac:dyDescent="0.2">
      <c r="A42" s="18"/>
      <c r="B42" s="6"/>
      <c r="C42" s="6" t="s">
        <v>54</v>
      </c>
      <c r="D42" s="39" t="s">
        <v>36</v>
      </c>
      <c r="E42" s="93" t="s">
        <v>75</v>
      </c>
      <c r="F42" s="38" t="s">
        <v>36</v>
      </c>
      <c r="G42" s="90" t="s">
        <v>74</v>
      </c>
      <c r="H42" s="39" t="s">
        <v>36</v>
      </c>
      <c r="I42" s="89" t="s">
        <v>75</v>
      </c>
    </row>
    <row r="43" spans="1:9" ht="15.75" x14ac:dyDescent="0.2">
      <c r="A43" s="18"/>
      <c r="B43" s="6"/>
      <c r="C43" s="6" t="s">
        <v>57</v>
      </c>
      <c r="D43" s="39" t="s">
        <v>36</v>
      </c>
      <c r="E43" s="93" t="s">
        <v>75</v>
      </c>
      <c r="F43" s="39" t="s">
        <v>36</v>
      </c>
      <c r="G43" s="90" t="s">
        <v>74</v>
      </c>
      <c r="H43" s="38" t="s">
        <v>36</v>
      </c>
      <c r="I43" s="89" t="s">
        <v>75</v>
      </c>
    </row>
    <row r="44" spans="1:9" ht="15" x14ac:dyDescent="0.2">
      <c r="A44" s="18"/>
      <c r="B44" s="6"/>
      <c r="C44" s="6"/>
      <c r="D44" s="39"/>
      <c r="E44" s="95"/>
      <c r="F44" s="40"/>
      <c r="G44" s="83"/>
      <c r="H44" s="40"/>
      <c r="I44" s="23"/>
    </row>
    <row r="45" spans="1:9" ht="15.75" x14ac:dyDescent="0.2">
      <c r="A45" s="18"/>
      <c r="B45" s="20" t="s">
        <v>20</v>
      </c>
      <c r="C45" s="8" t="s">
        <v>21</v>
      </c>
      <c r="D45" s="42" t="s">
        <v>36</v>
      </c>
      <c r="E45" s="93" t="s">
        <v>75</v>
      </c>
      <c r="F45" s="42" t="s">
        <v>36</v>
      </c>
      <c r="G45" s="90" t="s">
        <v>74</v>
      </c>
      <c r="H45" s="42" t="s">
        <v>36</v>
      </c>
      <c r="I45" s="88" t="s">
        <v>75</v>
      </c>
    </row>
    <row r="46" spans="1:9" ht="15.75" x14ac:dyDescent="0.2">
      <c r="A46" s="18"/>
      <c r="B46" s="6"/>
      <c r="C46" s="6" t="s">
        <v>22</v>
      </c>
      <c r="D46" s="38" t="s">
        <v>36</v>
      </c>
      <c r="E46" s="93" t="s">
        <v>75</v>
      </c>
      <c r="F46" s="38" t="s">
        <v>36</v>
      </c>
      <c r="G46" s="90" t="s">
        <v>74</v>
      </c>
      <c r="H46" s="39" t="s">
        <v>36</v>
      </c>
      <c r="I46" s="91" t="s">
        <v>75</v>
      </c>
    </row>
    <row r="47" spans="1:9" ht="15.75" x14ac:dyDescent="0.2">
      <c r="A47" s="18"/>
      <c r="B47" s="6"/>
      <c r="C47" s="6" t="s">
        <v>23</v>
      </c>
      <c r="D47" s="38" t="s">
        <v>36</v>
      </c>
      <c r="E47" s="93" t="s">
        <v>75</v>
      </c>
      <c r="F47" s="38" t="s">
        <v>36</v>
      </c>
      <c r="G47" s="90" t="s">
        <v>74</v>
      </c>
      <c r="H47" s="38" t="s">
        <v>36</v>
      </c>
      <c r="I47" s="89" t="s">
        <v>75</v>
      </c>
    </row>
    <row r="48" spans="1:9" ht="15.75" x14ac:dyDescent="0.2">
      <c r="A48" s="18"/>
      <c r="B48" s="6"/>
      <c r="C48" s="6" t="s">
        <v>24</v>
      </c>
      <c r="D48" s="39" t="s">
        <v>36</v>
      </c>
      <c r="E48" s="93" t="s">
        <v>75</v>
      </c>
      <c r="F48" s="38" t="s">
        <v>36</v>
      </c>
      <c r="G48" s="90" t="s">
        <v>74</v>
      </c>
      <c r="H48" s="39" t="s">
        <v>36</v>
      </c>
      <c r="I48" s="89" t="s">
        <v>75</v>
      </c>
    </row>
    <row r="49" spans="1:9" ht="15.75" x14ac:dyDescent="0.2">
      <c r="A49" s="18"/>
      <c r="B49" s="6"/>
      <c r="C49" s="6" t="s">
        <v>25</v>
      </c>
      <c r="D49" s="38" t="s">
        <v>36</v>
      </c>
      <c r="E49" s="93" t="s">
        <v>75</v>
      </c>
      <c r="F49" s="38" t="s">
        <v>36</v>
      </c>
      <c r="G49" s="90" t="s">
        <v>74</v>
      </c>
      <c r="H49" s="39" t="s">
        <v>36</v>
      </c>
      <c r="I49" s="89" t="s">
        <v>75</v>
      </c>
    </row>
    <row r="50" spans="1:9" ht="15.75" x14ac:dyDescent="0.2">
      <c r="A50" s="18"/>
      <c r="B50" s="6"/>
      <c r="C50" s="6" t="s">
        <v>26</v>
      </c>
      <c r="D50" s="38" t="s">
        <v>36</v>
      </c>
      <c r="E50" s="93" t="s">
        <v>75</v>
      </c>
      <c r="F50" s="38" t="s">
        <v>36</v>
      </c>
      <c r="G50" s="90" t="s">
        <v>74</v>
      </c>
      <c r="H50" s="39" t="s">
        <v>36</v>
      </c>
      <c r="I50" s="91" t="s">
        <v>75</v>
      </c>
    </row>
    <row r="51" spans="1:9" ht="15.75" x14ac:dyDescent="0.2">
      <c r="A51" s="18"/>
      <c r="B51" s="6"/>
      <c r="C51" s="6" t="s">
        <v>27</v>
      </c>
      <c r="D51" s="38" t="s">
        <v>36</v>
      </c>
      <c r="E51" s="93" t="s">
        <v>75</v>
      </c>
      <c r="F51" s="38" t="s">
        <v>36</v>
      </c>
      <c r="G51" s="90" t="s">
        <v>74</v>
      </c>
      <c r="H51" s="39" t="s">
        <v>36</v>
      </c>
      <c r="I51" s="91" t="s">
        <v>75</v>
      </c>
    </row>
    <row r="52" spans="1:9" ht="15.75" x14ac:dyDescent="0.2">
      <c r="A52" s="18"/>
      <c r="B52" s="6"/>
      <c r="C52" s="6" t="s">
        <v>61</v>
      </c>
      <c r="D52" s="38" t="s">
        <v>36</v>
      </c>
      <c r="E52" s="93" t="s">
        <v>75</v>
      </c>
      <c r="F52" s="38" t="s">
        <v>36</v>
      </c>
      <c r="G52" s="90" t="s">
        <v>74</v>
      </c>
      <c r="H52" s="38" t="s">
        <v>36</v>
      </c>
      <c r="I52" s="91" t="s">
        <v>75</v>
      </c>
    </row>
    <row r="53" spans="1:9" ht="15.75" x14ac:dyDescent="0.2">
      <c r="A53" s="18"/>
      <c r="B53" s="6"/>
      <c r="C53" s="6" t="s">
        <v>28</v>
      </c>
      <c r="D53" s="38" t="s">
        <v>36</v>
      </c>
      <c r="E53" s="93" t="s">
        <v>75</v>
      </c>
      <c r="F53" s="38" t="s">
        <v>36</v>
      </c>
      <c r="G53" s="90" t="s">
        <v>74</v>
      </c>
      <c r="H53" s="38" t="s">
        <v>36</v>
      </c>
      <c r="I53" s="91" t="s">
        <v>75</v>
      </c>
    </row>
    <row r="54" spans="1:9" ht="15.75" x14ac:dyDescent="0.2">
      <c r="A54" s="18"/>
      <c r="B54" s="6"/>
      <c r="C54" s="6"/>
      <c r="D54" s="40"/>
      <c r="E54" s="96"/>
      <c r="F54" s="40"/>
      <c r="G54" s="83"/>
      <c r="H54" s="38"/>
      <c r="I54" s="21"/>
    </row>
    <row r="55" spans="1:9" ht="15" x14ac:dyDescent="0.2">
      <c r="A55" s="18"/>
      <c r="B55" s="20" t="s">
        <v>59</v>
      </c>
      <c r="C55" s="28" t="s">
        <v>65</v>
      </c>
      <c r="D55" s="37" t="s">
        <v>36</v>
      </c>
      <c r="E55" s="93" t="s">
        <v>75</v>
      </c>
      <c r="F55" s="37" t="s">
        <v>36</v>
      </c>
      <c r="G55" s="90" t="s">
        <v>74</v>
      </c>
      <c r="H55" s="37" t="s">
        <v>36</v>
      </c>
      <c r="I55" s="88" t="s">
        <v>75</v>
      </c>
    </row>
    <row r="56" spans="1:9" ht="15" x14ac:dyDescent="0.2">
      <c r="A56" s="18"/>
      <c r="B56" s="9"/>
      <c r="C56" s="28" t="s">
        <v>29</v>
      </c>
      <c r="D56" s="43" t="s">
        <v>36</v>
      </c>
      <c r="E56" s="93" t="s">
        <v>75</v>
      </c>
      <c r="F56" s="43" t="s">
        <v>36</v>
      </c>
      <c r="G56" s="90" t="s">
        <v>74</v>
      </c>
      <c r="H56" s="43" t="s">
        <v>36</v>
      </c>
      <c r="I56" s="91" t="s">
        <v>75</v>
      </c>
    </row>
    <row r="57" spans="1:9" ht="15.75" x14ac:dyDescent="0.2">
      <c r="A57" s="18"/>
      <c r="B57" s="6"/>
      <c r="C57" s="6" t="s">
        <v>1</v>
      </c>
      <c r="D57" s="38" t="s">
        <v>36</v>
      </c>
      <c r="E57" s="93" t="s">
        <v>75</v>
      </c>
      <c r="F57" s="38" t="s">
        <v>36</v>
      </c>
      <c r="G57" s="90" t="s">
        <v>74</v>
      </c>
      <c r="H57" s="38" t="s">
        <v>36</v>
      </c>
      <c r="I57" s="91" t="s">
        <v>75</v>
      </c>
    </row>
    <row r="58" spans="1:9" ht="15.75" x14ac:dyDescent="0.2">
      <c r="A58" s="18"/>
      <c r="B58" s="6"/>
      <c r="C58" s="6" t="s">
        <v>30</v>
      </c>
      <c r="D58" s="43" t="s">
        <v>36</v>
      </c>
      <c r="E58" s="93" t="s">
        <v>75</v>
      </c>
      <c r="F58" s="38" t="s">
        <v>36</v>
      </c>
      <c r="G58" s="90" t="s">
        <v>74</v>
      </c>
      <c r="H58" s="40" t="s">
        <v>36</v>
      </c>
      <c r="I58" s="21"/>
    </row>
    <row r="59" spans="1:9" ht="15.75" x14ac:dyDescent="0.2">
      <c r="A59" s="18"/>
      <c r="B59" s="6"/>
      <c r="C59" s="6" t="s">
        <v>31</v>
      </c>
      <c r="D59" s="38" t="s">
        <v>36</v>
      </c>
      <c r="E59" s="93" t="s">
        <v>75</v>
      </c>
      <c r="F59" s="38" t="s">
        <v>36</v>
      </c>
      <c r="G59" s="90" t="s">
        <v>74</v>
      </c>
      <c r="H59" s="38" t="s">
        <v>36</v>
      </c>
      <c r="I59" s="91" t="s">
        <v>75</v>
      </c>
    </row>
    <row r="60" spans="1:9" ht="15.75" x14ac:dyDescent="0.2">
      <c r="A60" s="18"/>
      <c r="B60" s="6"/>
      <c r="C60" s="6" t="s">
        <v>32</v>
      </c>
      <c r="D60" s="38" t="s">
        <v>36</v>
      </c>
      <c r="E60" s="93" t="s">
        <v>75</v>
      </c>
      <c r="F60" s="38" t="s">
        <v>36</v>
      </c>
      <c r="G60" s="90" t="s">
        <v>74</v>
      </c>
      <c r="H60" s="40" t="s">
        <v>36</v>
      </c>
      <c r="I60" s="21"/>
    </row>
    <row r="61" spans="1:9" ht="15.75" x14ac:dyDescent="0.2">
      <c r="A61" s="18"/>
      <c r="B61" s="6"/>
      <c r="C61" s="6" t="s">
        <v>67</v>
      </c>
      <c r="D61" s="38" t="s">
        <v>36</v>
      </c>
      <c r="E61" s="93" t="s">
        <v>75</v>
      </c>
      <c r="F61" s="38" t="s">
        <v>36</v>
      </c>
      <c r="G61" s="90" t="s">
        <v>74</v>
      </c>
      <c r="H61" s="40" t="s">
        <v>36</v>
      </c>
      <c r="I61" s="23"/>
    </row>
    <row r="62" spans="1:9" ht="15.75" x14ac:dyDescent="0.2">
      <c r="A62" s="18"/>
      <c r="B62" s="6"/>
      <c r="C62" s="6" t="s">
        <v>33</v>
      </c>
      <c r="D62" s="40" t="s">
        <v>36</v>
      </c>
      <c r="E62" s="93"/>
      <c r="F62" s="38" t="s">
        <v>36</v>
      </c>
      <c r="G62" s="90" t="s">
        <v>74</v>
      </c>
      <c r="H62" s="38" t="s">
        <v>36</v>
      </c>
      <c r="I62" s="91" t="s">
        <v>75</v>
      </c>
    </row>
    <row r="63" spans="1:9" ht="15.75" x14ac:dyDescent="0.2">
      <c r="A63" s="18"/>
      <c r="B63" s="6"/>
      <c r="C63" s="6" t="s">
        <v>34</v>
      </c>
      <c r="D63" s="40" t="s">
        <v>36</v>
      </c>
      <c r="E63" s="93"/>
      <c r="F63" s="38" t="s">
        <v>36</v>
      </c>
      <c r="G63" s="90" t="s">
        <v>74</v>
      </c>
      <c r="H63" s="38" t="s">
        <v>36</v>
      </c>
      <c r="I63" s="91" t="s">
        <v>75</v>
      </c>
    </row>
    <row r="64" spans="1:9" ht="15.75" x14ac:dyDescent="0.2">
      <c r="A64" s="18"/>
      <c r="B64" s="6"/>
      <c r="C64" s="6" t="s">
        <v>35</v>
      </c>
      <c r="D64" s="39" t="s">
        <v>36</v>
      </c>
      <c r="E64" s="93" t="s">
        <v>75</v>
      </c>
      <c r="F64" s="38" t="s">
        <v>36</v>
      </c>
      <c r="G64" s="90" t="s">
        <v>74</v>
      </c>
      <c r="H64" s="38" t="s">
        <v>36</v>
      </c>
      <c r="I64" s="91" t="s">
        <v>75</v>
      </c>
    </row>
    <row r="65" spans="1:9" ht="15.75" x14ac:dyDescent="0.2">
      <c r="A65" s="18"/>
      <c r="B65" s="6"/>
      <c r="C65" s="6" t="s">
        <v>44</v>
      </c>
      <c r="D65" s="38" t="s">
        <v>36</v>
      </c>
      <c r="E65" s="93" t="s">
        <v>75</v>
      </c>
      <c r="F65" s="38" t="s">
        <v>36</v>
      </c>
      <c r="G65" s="90" t="s">
        <v>74</v>
      </c>
      <c r="H65" s="38" t="s">
        <v>36</v>
      </c>
      <c r="I65" s="91" t="s">
        <v>75</v>
      </c>
    </row>
    <row r="66" spans="1:9" ht="15.75" x14ac:dyDescent="0.2">
      <c r="A66" s="18"/>
      <c r="B66" s="6"/>
      <c r="C66" s="6" t="s">
        <v>45</v>
      </c>
      <c r="D66" s="39" t="s">
        <v>36</v>
      </c>
      <c r="E66" s="93" t="s">
        <v>75</v>
      </c>
      <c r="F66" s="38" t="s">
        <v>36</v>
      </c>
      <c r="G66" s="90" t="s">
        <v>74</v>
      </c>
      <c r="H66" s="38" t="s">
        <v>36</v>
      </c>
      <c r="I66" s="91" t="s">
        <v>75</v>
      </c>
    </row>
    <row r="67" spans="1:9" ht="15.75" x14ac:dyDescent="0.2">
      <c r="A67" s="18"/>
      <c r="B67" s="6"/>
      <c r="C67" s="6" t="s">
        <v>50</v>
      </c>
      <c r="D67" s="38" t="s">
        <v>36</v>
      </c>
      <c r="E67" s="93" t="s">
        <v>75</v>
      </c>
      <c r="F67" s="38" t="s">
        <v>36</v>
      </c>
      <c r="G67" s="90" t="s">
        <v>74</v>
      </c>
      <c r="H67" s="40" t="s">
        <v>36</v>
      </c>
      <c r="I67" s="23"/>
    </row>
    <row r="68" spans="1:9" ht="15" x14ac:dyDescent="0.2">
      <c r="A68" s="18"/>
      <c r="B68" s="6"/>
      <c r="C68" s="6" t="s">
        <v>46</v>
      </c>
      <c r="D68" s="43" t="s">
        <v>36</v>
      </c>
      <c r="E68" s="93" t="s">
        <v>75</v>
      </c>
      <c r="F68" s="39" t="s">
        <v>36</v>
      </c>
      <c r="G68" s="90" t="s">
        <v>74</v>
      </c>
      <c r="H68" s="39" t="s">
        <v>36</v>
      </c>
      <c r="I68" s="91" t="s">
        <v>75</v>
      </c>
    </row>
    <row r="69" spans="1:9" ht="15.75" x14ac:dyDescent="0.2">
      <c r="A69" s="18"/>
      <c r="B69" s="6"/>
      <c r="C69" s="6" t="s">
        <v>51</v>
      </c>
      <c r="D69" s="38" t="s">
        <v>36</v>
      </c>
      <c r="E69" s="93" t="s">
        <v>75</v>
      </c>
      <c r="F69" s="38" t="s">
        <v>36</v>
      </c>
      <c r="G69" s="90" t="s">
        <v>74</v>
      </c>
      <c r="H69" s="40" t="s">
        <v>36</v>
      </c>
      <c r="I69" s="23"/>
    </row>
    <row r="70" spans="1:9" ht="15" x14ac:dyDescent="0.2">
      <c r="A70" s="18"/>
      <c r="B70" s="6"/>
      <c r="C70" s="6"/>
      <c r="D70" s="40"/>
      <c r="E70" s="96"/>
      <c r="F70" s="39"/>
      <c r="G70" s="81"/>
      <c r="H70" s="40"/>
      <c r="I70" s="23"/>
    </row>
    <row r="71" spans="1:9" ht="15" x14ac:dyDescent="0.2">
      <c r="A71" s="18"/>
      <c r="B71" s="7" t="s">
        <v>39</v>
      </c>
      <c r="C71" s="8" t="s">
        <v>40</v>
      </c>
      <c r="D71" s="37" t="s">
        <v>36</v>
      </c>
      <c r="E71" s="93" t="s">
        <v>75</v>
      </c>
      <c r="F71" s="37" t="s">
        <v>36</v>
      </c>
      <c r="G71" s="90" t="s">
        <v>74</v>
      </c>
      <c r="H71" s="37" t="s">
        <v>36</v>
      </c>
      <c r="I71" s="88" t="s">
        <v>75</v>
      </c>
    </row>
    <row r="72" spans="1:9" ht="15" x14ac:dyDescent="0.2">
      <c r="A72" s="18"/>
      <c r="B72" s="6"/>
      <c r="C72" s="6" t="s">
        <v>41</v>
      </c>
      <c r="D72" s="39" t="s">
        <v>36</v>
      </c>
      <c r="E72" s="93" t="s">
        <v>75</v>
      </c>
      <c r="F72" s="39" t="s">
        <v>36</v>
      </c>
      <c r="G72" s="90" t="s">
        <v>74</v>
      </c>
      <c r="H72" s="39" t="s">
        <v>36</v>
      </c>
      <c r="I72" s="91" t="s">
        <v>75</v>
      </c>
    </row>
    <row r="73" spans="1:9" ht="15" x14ac:dyDescent="0.2">
      <c r="A73" s="18"/>
      <c r="B73" s="6"/>
      <c r="C73" s="6" t="s">
        <v>42</v>
      </c>
      <c r="D73" s="39" t="s">
        <v>36</v>
      </c>
      <c r="E73" s="93" t="s">
        <v>75</v>
      </c>
      <c r="F73" s="39" t="s">
        <v>36</v>
      </c>
      <c r="G73" s="90" t="s">
        <v>74</v>
      </c>
      <c r="H73" s="39" t="s">
        <v>36</v>
      </c>
      <c r="I73" s="91" t="s">
        <v>75</v>
      </c>
    </row>
    <row r="74" spans="1:9" ht="15" x14ac:dyDescent="0.2">
      <c r="A74" s="18"/>
      <c r="B74" s="6"/>
      <c r="C74" s="6" t="s">
        <v>49</v>
      </c>
      <c r="D74" s="39" t="s">
        <v>36</v>
      </c>
      <c r="E74" s="93" t="s">
        <v>75</v>
      </c>
      <c r="F74" s="39" t="s">
        <v>36</v>
      </c>
      <c r="G74" s="90" t="s">
        <v>74</v>
      </c>
      <c r="H74" s="40" t="s">
        <v>36</v>
      </c>
      <c r="I74" s="91" t="s">
        <v>75</v>
      </c>
    </row>
    <row r="75" spans="1:9" ht="15" x14ac:dyDescent="0.2">
      <c r="A75" s="18"/>
      <c r="B75" s="6"/>
      <c r="C75" s="6" t="s">
        <v>16</v>
      </c>
      <c r="D75" s="39" t="s">
        <v>36</v>
      </c>
      <c r="E75" s="93" t="s">
        <v>75</v>
      </c>
      <c r="F75" s="39" t="s">
        <v>36</v>
      </c>
      <c r="G75" s="90" t="s">
        <v>74</v>
      </c>
      <c r="H75" s="39" t="s">
        <v>36</v>
      </c>
      <c r="I75" s="89" t="s">
        <v>75</v>
      </c>
    </row>
    <row r="76" spans="1:9" ht="15" x14ac:dyDescent="0.2">
      <c r="A76" s="19"/>
      <c r="B76" s="78"/>
      <c r="C76" s="78"/>
      <c r="D76" s="79"/>
      <c r="E76" s="80"/>
      <c r="F76" s="79"/>
      <c r="G76" s="81"/>
      <c r="H76" s="82"/>
      <c r="I76" s="83"/>
    </row>
    <row r="78" spans="1:9" x14ac:dyDescent="0.2">
      <c r="A78" s="51" t="s">
        <v>100</v>
      </c>
    </row>
  </sheetData>
  <dataConsolidate>
    <dataRefs count="1">
      <dataRef ref="A2:H23" sheet="Tabelle1 (2)" r:id="rId1"/>
    </dataRefs>
  </dataConsolidate>
  <mergeCells count="6">
    <mergeCell ref="A9:I9"/>
    <mergeCell ref="A4:I4"/>
    <mergeCell ref="A6:I6"/>
    <mergeCell ref="A3:I3"/>
    <mergeCell ref="A8:I8"/>
    <mergeCell ref="A5:H5"/>
  </mergeCells>
  <phoneticPr fontId="0" type="noConversion"/>
  <hyperlinks>
    <hyperlink ref="E11" r:id="rId2"/>
    <hyperlink ref="G11" r:id="rId3"/>
    <hyperlink ref="I11" r:id="rId4"/>
    <hyperlink ref="E15" r:id="rId5"/>
    <hyperlink ref="E16" r:id="rId6"/>
    <hyperlink ref="E17" r:id="rId7" location="mehrwert"/>
    <hyperlink ref="E18" r:id="rId8"/>
    <hyperlink ref="E19" r:id="rId9"/>
    <hyperlink ref="E20" r:id="rId10"/>
    <hyperlink ref="E21" r:id="rId11" location="mehrwert"/>
    <hyperlink ref="E23" r:id="rId12" location="mehrwert"/>
    <hyperlink ref="E22" r:id="rId13"/>
    <hyperlink ref="E24:E28" r:id="rId14" location="mehrwert" display="Link"/>
    <hyperlink ref="E24" r:id="rId15"/>
    <hyperlink ref="E25" r:id="rId16"/>
    <hyperlink ref="E26" r:id="rId17"/>
    <hyperlink ref="E27" r:id="rId18"/>
    <hyperlink ref="E28" r:id="rId19" location="mehrwert"/>
    <hyperlink ref="E34:E35" r:id="rId20" location="mehrwert" display="Link"/>
    <hyperlink ref="E45:E46" r:id="rId21" location="mehrwert" display="Link"/>
    <hyperlink ref="E50" r:id="rId22" location="mehrwert"/>
    <hyperlink ref="E52" r:id="rId23" location="mehrwert"/>
    <hyperlink ref="E30" r:id="rId24"/>
    <hyperlink ref="E31" r:id="rId25"/>
    <hyperlink ref="E32" r:id="rId26"/>
    <hyperlink ref="E33" r:id="rId27"/>
    <hyperlink ref="E36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47" r:id="rId36"/>
    <hyperlink ref="E48" r:id="rId37"/>
    <hyperlink ref="E49" r:id="rId38"/>
    <hyperlink ref="E51" r:id="rId39"/>
    <hyperlink ref="E53" r:id="rId40"/>
    <hyperlink ref="E55" r:id="rId41"/>
    <hyperlink ref="E57" r:id="rId42"/>
    <hyperlink ref="E58" r:id="rId43"/>
    <hyperlink ref="E59" r:id="rId44"/>
    <hyperlink ref="E65" r:id="rId45"/>
    <hyperlink ref="E66" r:id="rId46"/>
    <hyperlink ref="E67" r:id="rId47"/>
    <hyperlink ref="E56" r:id="rId48"/>
    <hyperlink ref="E68" r:id="rId49"/>
    <hyperlink ref="E69" r:id="rId50"/>
    <hyperlink ref="E60:E61" r:id="rId51" display="Link"/>
    <hyperlink ref="E64" r:id="rId52"/>
    <hyperlink ref="E71" r:id="rId53"/>
    <hyperlink ref="E72:E73" r:id="rId54" display="Link"/>
    <hyperlink ref="E74" r:id="rId55"/>
    <hyperlink ref="E75" r:id="rId56"/>
    <hyperlink ref="E34" r:id="rId57" location="mehrwert"/>
    <hyperlink ref="E35" r:id="rId58" location="mehrwert"/>
    <hyperlink ref="E45" r:id="rId59" location="mehrwert"/>
    <hyperlink ref="E46" r:id="rId60" location="mehrwert"/>
    <hyperlink ref="E60" r:id="rId61"/>
    <hyperlink ref="E61" r:id="rId62"/>
    <hyperlink ref="E72" r:id="rId63"/>
    <hyperlink ref="E73" r:id="rId64"/>
    <hyperlink ref="G16" r:id="rId65"/>
    <hyperlink ref="G21" r:id="rId66"/>
    <hyperlink ref="G22" r:id="rId67"/>
    <hyperlink ref="G23" r:id="rId68"/>
    <hyperlink ref="G24" r:id="rId69"/>
    <hyperlink ref="G26" r:id="rId70"/>
    <hyperlink ref="G27" r:id="rId71"/>
    <hyperlink ref="G28" r:id="rId72"/>
    <hyperlink ref="G32" r:id="rId73"/>
    <hyperlink ref="G33" r:id="rId74"/>
    <hyperlink ref="G34" r:id="rId75"/>
    <hyperlink ref="G35" r:id="rId76"/>
    <hyperlink ref="G45" r:id="rId77"/>
    <hyperlink ref="G46" r:id="rId78"/>
    <hyperlink ref="G47" r:id="rId79"/>
    <hyperlink ref="G48" r:id="rId80"/>
    <hyperlink ref="G49" r:id="rId81"/>
    <hyperlink ref="G50" r:id="rId82"/>
    <hyperlink ref="G52" r:id="rId83"/>
    <hyperlink ref="G53" r:id="rId84"/>
    <hyperlink ref="G57" r:id="rId85"/>
    <hyperlink ref="G58" r:id="rId86"/>
    <hyperlink ref="G59" r:id="rId87"/>
    <hyperlink ref="G61" r:id="rId88"/>
    <hyperlink ref="G62" r:id="rId89"/>
    <hyperlink ref="G18" r:id="rId90"/>
    <hyperlink ref="G17" r:id="rId91"/>
    <hyperlink ref="G15" r:id="rId92"/>
    <hyperlink ref="G19" r:id="rId93"/>
    <hyperlink ref="G20" r:id="rId94"/>
    <hyperlink ref="G25" r:id="rId95"/>
    <hyperlink ref="G30" r:id="rId96"/>
    <hyperlink ref="G31" r:id="rId97"/>
    <hyperlink ref="G37" r:id="rId98"/>
    <hyperlink ref="G38" r:id="rId99"/>
    <hyperlink ref="G41" r:id="rId100"/>
    <hyperlink ref="G42" r:id="rId101"/>
    <hyperlink ref="G51" r:id="rId102"/>
    <hyperlink ref="G55" r:id="rId103"/>
    <hyperlink ref="G56" r:id="rId104"/>
    <hyperlink ref="G68" r:id="rId105"/>
    <hyperlink ref="G60" r:id="rId106"/>
    <hyperlink ref="G36" r:id="rId107"/>
    <hyperlink ref="G39" r:id="rId108"/>
    <hyperlink ref="G40" r:id="rId109"/>
    <hyperlink ref="G43" r:id="rId110"/>
    <hyperlink ref="G71" r:id="rId111"/>
    <hyperlink ref="G72" r:id="rId112"/>
    <hyperlink ref="G73" r:id="rId113"/>
    <hyperlink ref="G74" r:id="rId114"/>
    <hyperlink ref="G75" r:id="rId115"/>
    <hyperlink ref="G69" r:id="rId116"/>
    <hyperlink ref="G67" r:id="rId117"/>
    <hyperlink ref="G66" r:id="rId118"/>
    <hyperlink ref="G65" r:id="rId119"/>
    <hyperlink ref="G64" r:id="rId120"/>
    <hyperlink ref="G63" r:id="rId121"/>
    <hyperlink ref="I15" r:id="rId122" location="dossier"/>
    <hyperlink ref="I17" r:id="rId123" location="personenverwaltung"/>
    <hyperlink ref="I18" r:id="rId124" location="klassen-gruppen"/>
    <hyperlink ref="I19" r:id="rId125" location="noten"/>
    <hyperlink ref="I20" r:id="rId126" location="klassen-gruppen"/>
    <hyperlink ref="I21" r:id="rId127" location="ressourcen"/>
    <hyperlink ref="I22" r:id="rId128" location="fallverlauf"/>
    <hyperlink ref="I24" r:id="rId129" location="dokumentenverwaltung"/>
    <hyperlink ref="I25" r:id="rId130" location="checklisten"/>
    <hyperlink ref="I26" r:id="rId131" location="freedesign"/>
    <hyperlink ref="I27" r:id="rId132" location="personenverwaltung"/>
    <hyperlink ref="I28" r:id="rId133" location="budget"/>
    <hyperlink ref="I30" r:id="rId134" location="gespraeche"/>
    <hyperlink ref="I31" r:id="rId135" location="absenzen"/>
    <hyperlink ref="I32" r:id="rId136" location="schulangebote"/>
    <hyperlink ref="I33" r:id="rId137" location="individuelle-seiten"/>
    <hyperlink ref="I35" r:id="rId138" location="freedesign"/>
    <hyperlink ref="I36" r:id="rId139" location="bewerbungen"/>
    <hyperlink ref="I37" r:id="rId140" location="noten"/>
    <hyperlink ref="I38" r:id="rId141" location="stundenplaene"/>
    <hyperlink ref="I39" r:id="rId142" location="lernverwaltung"/>
    <hyperlink ref="I40" r:id="rId143"/>
    <hyperlink ref="I41" r:id="rId144"/>
    <hyperlink ref="I42" r:id="rId145" location="unsere-vorteile"/>
    <hyperlink ref="I43" r:id="rId146" location="lernverwaltung"/>
    <hyperlink ref="I45" r:id="rId147"/>
    <hyperlink ref="I46" r:id="rId148" location="individuelle-seiten"/>
    <hyperlink ref="I47" r:id="rId149"/>
    <hyperlink ref="I48" r:id="rId150" location="messenger"/>
    <hyperlink ref="I49" r:id="rId151" location="messenger"/>
    <hyperlink ref="I50" r:id="rId152" location="pinboard"/>
    <hyperlink ref="I51" r:id="rId153" location="dashboard"/>
    <hyperlink ref="I52" r:id="rId154" location="externe-reservation"/>
    <hyperlink ref="I53" r:id="rId155" location="veranstaltungen"/>
    <hyperlink ref="I55" r:id="rId156" location="personenverwaltung"/>
    <hyperlink ref="I56" r:id="rId157" location="edis"/>
    <hyperlink ref="I57" r:id="rId158" location="scolaris"/>
    <hyperlink ref="I59" r:id="rId159" location="microsoft365"/>
    <hyperlink ref="I65" r:id="rId160" location="icampus"/>
    <hyperlink ref="I66" r:id="rId161" location="cmi-axioma"/>
    <hyperlink ref="I68" r:id="rId162" location="edis"/>
    <hyperlink ref="I71" r:id="rId163" location="contact"/>
    <hyperlink ref="I72" r:id="rId164" location="contact"/>
    <hyperlink ref="I73" r:id="rId165"/>
    <hyperlink ref="I75" r:id="rId166"/>
    <hyperlink ref="I34" r:id="rId167" location="individuelle-seiten"/>
    <hyperlink ref="I16" r:id="rId168" location="weiteres"/>
    <hyperlink ref="I74" r:id="rId169"/>
    <hyperlink ref="I64" r:id="rId170" location="diverse-exporte"/>
    <hyperlink ref="I63" r:id="rId171" location="diverse-exporte"/>
    <hyperlink ref="I62" r:id="rId172" location="diverse-exporte"/>
  </hyperlinks>
  <pageMargins left="0.59055118110236227" right="0.39370078740157483" top="1.1811023622047245" bottom="0.59055118110236227" header="0.31496062992125984" footer="0.31496062992125984"/>
  <pageSetup paperSize="8" scale="91" fitToHeight="0" orientation="portrait" r:id="rId173"/>
  <headerFooter scaleWithDoc="0">
    <oddHeader>&amp;L&amp;"Arial,Fett"Amt für Volksschule
Schulentwicklung&amp;R
&amp;G</oddHeader>
    <oddFooter>&amp;L&amp;8&amp;F&amp;C&amp;8&amp;P/&amp;N&amp;R&amp;8&amp;A</oddFooter>
  </headerFooter>
  <legacyDrawingHF r:id="rId174"/>
  <tableParts count="1">
    <tablePart r:id="rId17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16" sqref="C16"/>
    </sheetView>
  </sheetViews>
  <sheetFormatPr baseColWidth="10" defaultRowHeight="12.75" x14ac:dyDescent="0.2"/>
  <cols>
    <col min="1" max="1" width="35.85546875" customWidth="1"/>
    <col min="2" max="7" width="15.5703125" customWidth="1"/>
  </cols>
  <sheetData>
    <row r="1" spans="1:14" ht="23.25" x14ac:dyDescent="0.35">
      <c r="A1" s="75" t="s">
        <v>98</v>
      </c>
    </row>
    <row r="3" spans="1:14" ht="15" x14ac:dyDescent="0.25">
      <c r="A3" s="53" t="s">
        <v>91</v>
      </c>
      <c r="B3" s="52"/>
      <c r="C3" s="52"/>
      <c r="D3" s="52"/>
      <c r="E3" s="52"/>
      <c r="F3" s="52"/>
      <c r="G3" s="52"/>
    </row>
    <row r="4" spans="1:14" ht="28.5" customHeight="1" x14ac:dyDescent="0.2">
      <c r="A4" s="106" t="s">
        <v>92</v>
      </c>
      <c r="B4" s="107"/>
      <c r="C4" s="107"/>
      <c r="D4" s="107"/>
      <c r="E4" s="107"/>
      <c r="F4" s="107"/>
      <c r="G4" s="107"/>
      <c r="J4" s="51"/>
    </row>
    <row r="5" spans="1:14" x14ac:dyDescent="0.2">
      <c r="J5" s="51"/>
    </row>
    <row r="6" spans="1:14" ht="15" x14ac:dyDescent="0.25">
      <c r="A6" s="53" t="s">
        <v>90</v>
      </c>
      <c r="B6" s="53"/>
      <c r="C6" s="53"/>
      <c r="D6" s="53"/>
      <c r="E6" s="53"/>
      <c r="F6" s="53"/>
      <c r="G6" s="53"/>
    </row>
    <row r="7" spans="1:14" ht="15" x14ac:dyDescent="0.25">
      <c r="A7" s="76" t="s">
        <v>89</v>
      </c>
      <c r="B7" s="86">
        <v>150</v>
      </c>
      <c r="D7" s="105" t="s">
        <v>93</v>
      </c>
      <c r="E7" s="105"/>
      <c r="F7" s="105"/>
      <c r="G7" s="105"/>
    </row>
    <row r="8" spans="1:14" ht="15" x14ac:dyDescent="0.25">
      <c r="A8" s="76" t="s">
        <v>88</v>
      </c>
      <c r="B8" s="86">
        <v>25</v>
      </c>
      <c r="D8" s="105"/>
      <c r="E8" s="105"/>
      <c r="F8" s="105"/>
      <c r="G8" s="105"/>
    </row>
    <row r="9" spans="1:14" ht="15" x14ac:dyDescent="0.25">
      <c r="A9" s="76" t="s">
        <v>87</v>
      </c>
      <c r="B9" s="86">
        <v>10</v>
      </c>
    </row>
    <row r="11" spans="1:14" ht="15" x14ac:dyDescent="0.25">
      <c r="A11" s="74" t="s">
        <v>86</v>
      </c>
      <c r="B11" s="103" t="s">
        <v>85</v>
      </c>
      <c r="C11" s="104"/>
      <c r="D11" s="103" t="s">
        <v>84</v>
      </c>
      <c r="E11" s="104"/>
      <c r="F11" s="103" t="s">
        <v>70</v>
      </c>
      <c r="G11" s="104"/>
      <c r="L11" s="51"/>
    </row>
    <row r="12" spans="1:14" x14ac:dyDescent="0.2">
      <c r="A12" s="60"/>
      <c r="B12" s="73"/>
      <c r="C12" s="72"/>
      <c r="D12" s="73"/>
      <c r="E12" s="72"/>
      <c r="F12" s="73"/>
      <c r="G12" s="72"/>
      <c r="L12" s="51"/>
      <c r="M12" s="54"/>
      <c r="N12" s="54"/>
    </row>
    <row r="13" spans="1:14" x14ac:dyDescent="0.2">
      <c r="A13" s="71" t="s">
        <v>0</v>
      </c>
      <c r="B13" s="70" t="s">
        <v>83</v>
      </c>
      <c r="C13" s="69" t="s">
        <v>82</v>
      </c>
      <c r="D13" s="70" t="s">
        <v>83</v>
      </c>
      <c r="E13" s="69" t="s">
        <v>82</v>
      </c>
      <c r="F13" s="70" t="s">
        <v>83</v>
      </c>
      <c r="G13" s="69" t="s">
        <v>82</v>
      </c>
      <c r="L13" s="51"/>
      <c r="M13" s="54"/>
      <c r="N13" s="54"/>
    </row>
    <row r="14" spans="1:14" x14ac:dyDescent="0.2">
      <c r="A14" s="65" t="s">
        <v>81</v>
      </c>
      <c r="B14" s="59">
        <v>14788</v>
      </c>
      <c r="C14" s="58"/>
      <c r="D14" s="59">
        <v>4700</v>
      </c>
      <c r="E14" s="58">
        <v>1610</v>
      </c>
      <c r="F14" s="59">
        <v>1115</v>
      </c>
      <c r="G14" s="58">
        <v>780</v>
      </c>
      <c r="L14" s="51"/>
      <c r="M14" s="54"/>
      <c r="N14" s="54"/>
    </row>
    <row r="15" spans="1:14" x14ac:dyDescent="0.2">
      <c r="A15" s="68" t="s">
        <v>80</v>
      </c>
      <c r="B15" s="67"/>
      <c r="C15" s="66">
        <v>9</v>
      </c>
      <c r="D15" s="67"/>
      <c r="E15" s="66">
        <f>IF(B7&gt;800,11.6666,12)</f>
        <v>12</v>
      </c>
      <c r="F15" s="67">
        <f>IF(B8&lt;51,112,IF(B8&gt;250,55,76))</f>
        <v>112</v>
      </c>
      <c r="G15" s="66">
        <f>IF(B8&lt;51,45,IF(B8&gt;250,22,34))+39</f>
        <v>84</v>
      </c>
      <c r="L15" s="51"/>
      <c r="M15" s="54"/>
      <c r="N15" s="54"/>
    </row>
    <row r="16" spans="1:14" x14ac:dyDescent="0.2">
      <c r="A16" s="65" t="s">
        <v>79</v>
      </c>
      <c r="B16" s="59"/>
      <c r="C16" s="58">
        <f>B7*C15</f>
        <v>1350</v>
      </c>
      <c r="D16" s="59"/>
      <c r="E16" s="58">
        <f>B7*E15</f>
        <v>1800</v>
      </c>
      <c r="F16" s="59">
        <f>B8*F15</f>
        <v>2800</v>
      </c>
      <c r="G16" s="58">
        <f>B8*G15</f>
        <v>2100</v>
      </c>
      <c r="L16" s="51"/>
      <c r="M16" s="54"/>
      <c r="N16" s="54"/>
    </row>
    <row r="17" spans="1:14" x14ac:dyDescent="0.2">
      <c r="A17" s="65" t="s">
        <v>77</v>
      </c>
      <c r="B17" s="63">
        <f>B15+B14</f>
        <v>14788</v>
      </c>
      <c r="C17" s="62">
        <f>C16</f>
        <v>1350</v>
      </c>
      <c r="D17" s="63">
        <f>D15+D14</f>
        <v>4700</v>
      </c>
      <c r="E17" s="62">
        <f>E14+E16</f>
        <v>3410</v>
      </c>
      <c r="F17" s="63">
        <f>F16+F14</f>
        <v>3915</v>
      </c>
      <c r="G17" s="62">
        <f>G16+G14</f>
        <v>2880</v>
      </c>
      <c r="L17" s="51"/>
      <c r="M17" s="54"/>
      <c r="N17" s="54"/>
    </row>
    <row r="18" spans="1:14" x14ac:dyDescent="0.2">
      <c r="A18" s="61"/>
      <c r="B18" s="59"/>
      <c r="C18" s="58"/>
      <c r="D18" s="59"/>
      <c r="E18" s="58"/>
      <c r="F18" s="59"/>
      <c r="G18" s="58"/>
      <c r="M18" s="54"/>
      <c r="N18" s="54"/>
    </row>
    <row r="19" spans="1:14" x14ac:dyDescent="0.2">
      <c r="A19" s="64" t="s">
        <v>78</v>
      </c>
      <c r="B19" s="63"/>
      <c r="C19" s="62">
        <f>C17*B9+B17</f>
        <v>28288</v>
      </c>
      <c r="D19" s="63"/>
      <c r="E19" s="62">
        <f>E17*B9+D17</f>
        <v>38800</v>
      </c>
      <c r="F19" s="63"/>
      <c r="G19" s="62">
        <f>G17*B9+F17</f>
        <v>32715</v>
      </c>
      <c r="M19" s="54"/>
      <c r="N19" s="54"/>
    </row>
    <row r="20" spans="1:14" x14ac:dyDescent="0.2">
      <c r="A20" s="61"/>
      <c r="B20" s="59"/>
      <c r="C20" s="58"/>
      <c r="D20" s="59"/>
      <c r="E20" s="58"/>
      <c r="F20" s="59"/>
      <c r="G20" s="58"/>
      <c r="L20" s="51"/>
      <c r="M20" s="54"/>
      <c r="N20" s="54"/>
    </row>
    <row r="21" spans="1:14" x14ac:dyDescent="0.2">
      <c r="A21" s="60"/>
      <c r="B21" s="59"/>
      <c r="C21" s="58"/>
      <c r="D21" s="59"/>
      <c r="E21" s="58"/>
      <c r="F21" s="59"/>
      <c r="G21" s="58"/>
      <c r="L21" s="51"/>
      <c r="N21" s="54"/>
    </row>
    <row r="22" spans="1:14" ht="15" x14ac:dyDescent="0.25">
      <c r="A22" s="57" t="s">
        <v>77</v>
      </c>
      <c r="B22" s="56"/>
      <c r="C22" s="55">
        <f>SUM(B19:C20)</f>
        <v>28288</v>
      </c>
      <c r="D22" s="56"/>
      <c r="E22" s="55">
        <f>SUM(D19:E20)</f>
        <v>38800</v>
      </c>
      <c r="F22" s="56"/>
      <c r="G22" s="55">
        <f>SUM(F19:G20)</f>
        <v>32715</v>
      </c>
      <c r="L22" s="51"/>
      <c r="M22" s="54"/>
      <c r="N22" s="54"/>
    </row>
    <row r="23" spans="1:14" x14ac:dyDescent="0.2">
      <c r="L23" s="51"/>
      <c r="M23" s="54"/>
      <c r="N23" s="54"/>
    </row>
    <row r="24" spans="1:14" x14ac:dyDescent="0.2">
      <c r="L24" s="51"/>
      <c r="M24" s="54"/>
      <c r="N24" s="54"/>
    </row>
    <row r="25" spans="1:14" x14ac:dyDescent="0.2">
      <c r="A25" s="51" t="s">
        <v>100</v>
      </c>
    </row>
    <row r="28" spans="1:14" x14ac:dyDescent="0.2">
      <c r="B28" s="51"/>
    </row>
  </sheetData>
  <sheetProtection sheet="1" objects="1" scenarios="1"/>
  <mergeCells count="5">
    <mergeCell ref="B11:C11"/>
    <mergeCell ref="D11:E11"/>
    <mergeCell ref="F11:G11"/>
    <mergeCell ref="D7:G8"/>
    <mergeCell ref="A4:G4"/>
  </mergeCells>
  <pageMargins left="0.59055118110236227" right="0.39370078740157483" top="1.1811023622047245" bottom="0.59055118110236227" header="0.31496062992125984" footer="0.31496062992125984"/>
  <pageSetup paperSize="9" orientation="portrait" r:id="rId1"/>
  <headerFooter scaleWithDoc="0">
    <oddHeader>&amp;L&amp;"Arial,Fett"Amt für Volksschule
&amp;"Arial,Standard"Finanzen&amp;R
&amp;G</oddHeader>
    <oddFooter>&amp;L&amp;8&amp;F&amp;C&amp;8&amp;P/&amp;N&amp;R&amp;8&amp;A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B35A97BBDFF40A35FE04E040FA7F7" ma:contentTypeVersion="12" ma:contentTypeDescription="Ein neues Dokument erstellen." ma:contentTypeScope="" ma:versionID="eec27be74ebe7961ab2be385bc1ed471">
  <xsd:schema xmlns:xsd="http://www.w3.org/2001/XMLSchema" xmlns:xs="http://www.w3.org/2001/XMLSchema" xmlns:p="http://schemas.microsoft.com/office/2006/metadata/properties" xmlns:ns2="607c82eb-2328-4beb-afa9-47b235d027f6" xmlns:ns3="fe963679-68a7-4292-b1b0-0b82913e0411" targetNamespace="http://schemas.microsoft.com/office/2006/metadata/properties" ma:root="true" ma:fieldsID="db09c7934daa7c93faa5858dfc71f55f" ns2:_="" ns3:_="">
    <xsd:import namespace="607c82eb-2328-4beb-afa9-47b235d027f6"/>
    <xsd:import namespace="fe963679-68a7-4292-b1b0-0b82913e04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c82eb-2328-4beb-afa9-47b235d02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63679-68a7-4292-b1b0-0b82913e04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>
    <f:field ref="objname" par="" text="Angebotsvergleich: Beurteilungskriterien Datenverwaltungs- und Lernsysteme" edit="true"/>
    <f:field ref="objsubject" par="" text="" edit="true"/>
    <f:field ref="objcreatedby" par="" text="Mästinger AVK, Kurt"/>
    <f:field ref="objcreatedat" par="" date="2021-01-04T13:14:20" text="04.01.2021 13:14:20"/>
    <f:field ref="objchangedby" par="" text="Mästinger AVK, Kurt"/>
    <f:field ref="objmodifiedat" par="" date="2021-04-30T08:55:50" text="30.04.2021 08:55:50"/>
    <f:field ref="doc_FSCFOLIO_1_1001_FieldDocumentNumber" par="" text=""/>
    <f:field ref="doc_FSCFOLIO_1_1001_FieldSubject" par="" text="" edit="true"/>
    <f:field ref="FSCFOLIO_1_1001_FieldCurrentUser" par="" text="Kurt Mästinger AVK"/>
    <f:field ref="CCAPRECONFIG_15_1001_Objektname" par="" text="Angebotsvergleich: Beurteilungskriterien Datenverwaltungs- und Lernsysteme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359B1B-252F-4E95-9301-14893E4BC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9474C6-1EA0-4101-90EA-77B50DB10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7c82eb-2328-4beb-afa9-47b235d027f6"/>
    <ds:schemaRef ds:uri="fe963679-68a7-4292-b1b0-0b82913e0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D4068155-F2DD-4B23-9927-B32B9C417B9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607c82eb-2328-4beb-afa9-47b235d027f6"/>
    <ds:schemaRef ds:uri="fe963679-68a7-4292-b1b0-0b82913e041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Angebotsvergleich</vt:lpstr>
      <vt:lpstr>Berechnung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Kurt Mästinger</cp:lastModifiedBy>
  <cp:lastPrinted>2020-06-19T11:26:30Z</cp:lastPrinted>
  <dcterms:created xsi:type="dcterms:W3CDTF">2006-04-10T09:45:06Z</dcterms:created>
  <dcterms:modified xsi:type="dcterms:W3CDTF">2021-04-30T10:01:39Z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kurt.maestinger@tg.ch</vt:lpwstr>
  </property>
  <property fmtid="{D5CDD505-2E9C-101B-9397-08002B2CF9AE}" pid="8" name="FSC#COOELAK@1.1001:CurrentUserRolePos">
    <vt:lpwstr>Sachbearbeiter/in</vt:lpwstr>
  </property>
  <property fmtid="{D5CDD505-2E9C-101B-9397-08002B2CF9AE}" pid="9" name="FSC#COOELAK@1.1001:BaseNumber">
    <vt:lpwstr>04.01.23.02.02</vt:lpwstr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*AVK/04.01.23.02.02/2017/00139*</vt:lpwstr>
  </property>
  <property fmtid="{D5CDD505-2E9C-101B-9397-08002B2CF9AE}" pid="23" name="FSC#COOELAK@1.1001:RefBarCode">
    <vt:lpwstr>*COO.2103.100.7.1458871*</vt:lpwstr>
  </property>
  <property fmtid="{D5CDD505-2E9C-101B-9397-08002B2CF9AE}" pid="24" name="FSC#COOELAK@1.1001:ObjBarCode">
    <vt:lpwstr>*COO.2103.100.2.8816225*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Amt für Volksschule, Amtsleitung (AVK)</vt:lpwstr>
  </property>
  <property fmtid="{D5CDD505-2E9C-101B-9397-08002B2CF9AE}" pid="27" name="FSC#COOELAK@1.1001:CreatedAt">
    <vt:lpwstr>10.11.2020</vt:lpwstr>
  </property>
  <property fmtid="{D5CDD505-2E9C-101B-9397-08002B2CF9AE}" pid="28" name="FSC#COOELAK@1.1001:Department">
    <vt:lpwstr>AVK Abteilung Finanzen (AVK_FIN)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+41 52 724 29 64</vt:lpwstr>
  </property>
  <property fmtid="{D5CDD505-2E9C-101B-9397-08002B2CF9AE}" pid="34" name="FSC#COOELAK@1.1001:OwnerExtension">
    <vt:lpwstr>+41 58 345 57 86</vt:lpwstr>
  </property>
  <property fmtid="{D5CDD505-2E9C-101B-9397-08002B2CF9AE}" pid="35" name="FSC#COOELAK@1.1001:Owner">
    <vt:lpwstr>Mästinger AVK Kurt (Frauenfeld)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>AVK</vt:lpwstr>
  </property>
  <property fmtid="{D5CDD505-2E9C-101B-9397-08002B2CF9AE}" pid="38" name="FSC#COOELAK@1.1001:FileRefOrdinal">
    <vt:lpwstr>139</vt:lpwstr>
  </property>
  <property fmtid="{D5CDD505-2E9C-101B-9397-08002B2CF9AE}" pid="39" name="FSC#COOELAK@1.1001:FileRefYear">
    <vt:lpwstr>2017</vt:lpwstr>
  </property>
  <property fmtid="{D5CDD505-2E9C-101B-9397-08002B2CF9AE}" pid="40" name="FSC#COOELAK@1.1001:FileReference">
    <vt:lpwstr>AVK/04.01.23.02.02/2017/00139</vt:lpwstr>
  </property>
  <property fmtid="{D5CDD505-2E9C-101B-9397-08002B2CF9AE}" pid="41" name="FSC#COOELAK@1.1001:Subject">
    <vt:lpwstr/>
  </property>
  <property fmtid="{D5CDD505-2E9C-101B-9397-08002B2CF9AE}" pid="42" name="FSC$NOVIRTUALATTRS">
    <vt:lpwstr/>
  </property>
  <property fmtid="{D5CDD505-2E9C-101B-9397-08002B2CF9AE}" pid="43" name="COO$NOVIRTUALATTRS">
    <vt:lpwstr/>
  </property>
  <property fmtid="{D5CDD505-2E9C-101B-9397-08002B2CF9AE}" pid="44" name="FSC$NOUSEREXPRESSIONS">
    <vt:lpwstr/>
  </property>
  <property fmtid="{D5CDD505-2E9C-101B-9397-08002B2CF9AE}" pid="45" name="COO$NOUSEREXPRESSIONS">
    <vt:lpwstr/>
  </property>
  <property fmtid="{D5CDD505-2E9C-101B-9397-08002B2CF9AE}" pid="46" name="FSC$NOPARSEFILE">
    <vt:lpwstr/>
  </property>
  <property fmtid="{D5CDD505-2E9C-101B-9397-08002B2CF9AE}" pid="47" name="COO$NOPARSEFILE">
    <vt:lpwstr/>
  </property>
  <property fmtid="{D5CDD505-2E9C-101B-9397-08002B2CF9AE}" pid="48" name="FSC#LOCALSW@2103.100:TopLevelSubfileAddress">
    <vt:lpwstr>COO.2103.100.7.1458871</vt:lpwstr>
  </property>
  <property fmtid="{D5CDD505-2E9C-101B-9397-08002B2CF9AE}" pid="49" name="FSC#FSCIBISDOCPROPS@15.1400:ObjectCOOAddress">
    <vt:lpwstr>COO.2103.100.2.8816225</vt:lpwstr>
  </property>
  <property fmtid="{D5CDD505-2E9C-101B-9397-08002B2CF9AE}" pid="50" name="FSC#FSCIBISDOCPROPS@15.1400:Container">
    <vt:lpwstr>COO.2103.100.2.8816225</vt:lpwstr>
  </property>
  <property fmtid="{D5CDD505-2E9C-101B-9397-08002B2CF9AE}" pid="51" name="FSC#FSCIBISDOCPROPS@15.1400:Objectname">
    <vt:lpwstr>Beurteilungskriterien Datenverwaltungs- und Lernsysteme (Angebotsvergleich)</vt:lpwstr>
  </property>
  <property fmtid="{D5CDD505-2E9C-101B-9397-08002B2CF9AE}" pid="52" name="FSC#FSCIBISDOCPROPS@15.1400:Subject">
    <vt:lpwstr>Nicht verfügbar</vt:lpwstr>
  </property>
  <property fmtid="{D5CDD505-2E9C-101B-9397-08002B2CF9AE}" pid="53" name="FSC#FSCIBISDOCPROPS@15.1400:Owner">
    <vt:lpwstr>Mästinger AVK, Kurt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GroupShortName">
    <vt:lpwstr>AVK_SCE</vt:lpwstr>
  </property>
  <property fmtid="{D5CDD505-2E9C-101B-9397-08002B2CF9AE}" pid="56" name="FSC#FSCIBISDOCPROPS@15.1400:TopLevelSubfileName">
    <vt:lpwstr>Auftrag 3.2b Umsetzung kantonale Strategie Nutzung DvLs (056)</vt:lpwstr>
  </property>
  <property fmtid="{D5CDD505-2E9C-101B-9397-08002B2CF9AE}" pid="57" name="FSC#LOCALSW@2103.100:BarCodeTopLevelSubfileTitle">
    <vt:lpwstr/>
  </property>
  <property fmtid="{D5CDD505-2E9C-101B-9397-08002B2CF9AE}" pid="58" name="FSC#FSCIBISDOCPROPS@15.1400:TopLevelSubfileNumber">
    <vt:lpwstr>56</vt:lpwstr>
  </property>
  <property fmtid="{D5CDD505-2E9C-101B-9397-08002B2CF9AE}" pid="59" name="FSC#FSCIBISDOCPROPS@15.1400:TitleSubFile">
    <vt:lpwstr>Auftrag 3.2b Umsetzung kantonale Strategie Nutzung DvLs</vt:lpwstr>
  </property>
  <property fmtid="{D5CDD505-2E9C-101B-9397-08002B2CF9AE}" pid="60" name="FSC#LOCALSW@2103.100:BarCodeTitleSubFile">
    <vt:lpwstr/>
  </property>
  <property fmtid="{D5CDD505-2E9C-101B-9397-08002B2CF9AE}" pid="61" name="FSC#LOCALSW@2103.100:BarCodeOwnerSubFile">
    <vt:lpwstr/>
  </property>
  <property fmtid="{D5CDD505-2E9C-101B-9397-08002B2CF9AE}" pid="62" name="FSC#FSCIBISDOCPROPS@15.1400:TopLevelDossierName">
    <vt:lpwstr>Folgearbeiten Lehrplan ab 2017/18 (Projekte) (0139/2017/AVK)</vt:lpwstr>
  </property>
  <property fmtid="{D5CDD505-2E9C-101B-9397-08002B2CF9AE}" pid="63" name="FSC#LOCALSW@2103.100:BarCodeTopLevelDossierName">
    <vt:lpwstr/>
  </property>
  <property fmtid="{D5CDD505-2E9C-101B-9397-08002B2CF9AE}" pid="64" name="FSC#FSCIBISDOCPROPS@15.1400:TopLevelDossierNumber">
    <vt:lpwstr>139</vt:lpwstr>
  </property>
  <property fmtid="{D5CDD505-2E9C-101B-9397-08002B2CF9AE}" pid="65" name="FSC#FSCIBISDOCPROPS@15.1400:TopLevelDossierYear">
    <vt:lpwstr>2017</vt:lpwstr>
  </property>
  <property fmtid="{D5CDD505-2E9C-101B-9397-08002B2CF9AE}" pid="66" name="FSC#FSCIBISDOCPROPS@15.1400:TopLevelDossierTitel">
    <vt:lpwstr>Folgearbeiten Lehrplan ab 2017/18 (Projekte)</vt:lpwstr>
  </property>
  <property fmtid="{D5CDD505-2E9C-101B-9397-08002B2CF9AE}" pid="67" name="FSC#LOCALSW@2103.100:BarCodeTopLevelDossierTitel">
    <vt:lpwstr/>
  </property>
  <property fmtid="{D5CDD505-2E9C-101B-9397-08002B2CF9AE}" pid="68" name="FSC#FSCIBISDOCPROPS@15.1400:TopLevelDossierRespOrgShortname">
    <vt:lpwstr>AVK</vt:lpwstr>
  </property>
  <property fmtid="{D5CDD505-2E9C-101B-9397-08002B2CF9AE}" pid="69" name="FSC#FSCIBISDOCPROPS@15.1400:TopLevelDossierResponsible">
    <vt:lpwstr>Bachmann AVK, Sandra</vt:lpwstr>
  </property>
  <property fmtid="{D5CDD505-2E9C-101B-9397-08002B2CF9AE}" pid="70" name="FSC#FSCIBISDOCPROPS@15.1400:TopLevelSubjectGroupPosNumber">
    <vt:lpwstr>04.01.23.02.02</vt:lpwstr>
  </property>
  <property fmtid="{D5CDD505-2E9C-101B-9397-08002B2CF9AE}" pid="71" name="FSC#FSCIBISDOCPROPS@15.1400:RRBNumber">
    <vt:lpwstr>Nicht verfügbar</vt:lpwstr>
  </property>
  <property fmtid="{D5CDD505-2E9C-101B-9397-08002B2CF9AE}" pid="72" name="FSC#FSCIBISDOCPROPS@15.1400:RRSessionDate">
    <vt:lpwstr/>
  </property>
  <property fmtid="{D5CDD505-2E9C-101B-9397-08002B2CF9AE}" pid="73" name="FSC#LOCALSW@2103.100:BarCodeDossierRef">
    <vt:lpwstr/>
  </property>
  <property fmtid="{D5CDD505-2E9C-101B-9397-08002B2CF9AE}" pid="74" name="FSC#FSCIBISDOCPROPS@15.1400:BGMName">
    <vt:lpwstr> </vt:lpwstr>
  </property>
  <property fmtid="{D5CDD505-2E9C-101B-9397-08002B2CF9AE}" pid="75" name="FSC#FSCIBISDOCPROPS@15.1400:BGMFirstName">
    <vt:lpwstr> </vt:lpwstr>
  </property>
  <property fmtid="{D5CDD505-2E9C-101B-9397-08002B2CF9AE}" pid="76" name="FSC#FSCIBISDOCPROPS@15.1400:BGMZIP">
    <vt:lpwstr> </vt:lpwstr>
  </property>
  <property fmtid="{D5CDD505-2E9C-101B-9397-08002B2CF9AE}" pid="77" name="FSC#FSCIBISDOCPROPS@15.1400:BGMBirthday">
    <vt:lpwstr> </vt:lpwstr>
  </property>
  <property fmtid="{D5CDD505-2E9C-101B-9397-08002B2CF9AE}" pid="78" name="FSC#FSCIBISDOCPROPS@15.1400:BGMDiagnose">
    <vt:lpwstr> </vt:lpwstr>
  </property>
  <property fmtid="{D5CDD505-2E9C-101B-9397-08002B2CF9AE}" pid="79" name="FSC#FSCIBISDOCPROPS@15.1400:BGMDiagnoseAdd">
    <vt:lpwstr> </vt:lpwstr>
  </property>
  <property fmtid="{D5CDD505-2E9C-101B-9397-08002B2CF9AE}" pid="80" name="FSC#FSCIBISDOCPROPS@15.1400:BGMDiagnoseDetail">
    <vt:lpwstr> </vt:lpwstr>
  </property>
  <property fmtid="{D5CDD505-2E9C-101B-9397-08002B2CF9AE}" pid="81" name="FSC#FSCIBISDOCPROPS@15.1400:CreatedAt">
    <vt:lpwstr>10.11.2020</vt:lpwstr>
  </property>
  <property fmtid="{D5CDD505-2E9C-101B-9397-08002B2CF9AE}" pid="82" name="FSC#FSCIBISDOCPROPS@15.1400:CreatedBy">
    <vt:lpwstr>Kurt Mästinger AVK</vt:lpwstr>
  </property>
  <property fmtid="{D5CDD505-2E9C-101B-9397-08002B2CF9AE}" pid="83" name="FSC#FSCIBISDOCPROPS@15.1400:ReferredBarCode">
    <vt:lpwstr/>
  </property>
  <property fmtid="{D5CDD505-2E9C-101B-9397-08002B2CF9AE}" pid="84" name="FSC#FSCIBISDOCPROPS@15.1400:DossierRef">
    <vt:lpwstr>AVK/04.01.23.02.02/2017/00139</vt:lpwstr>
  </property>
  <property fmtid="{D5CDD505-2E9C-101B-9397-08002B2CF9AE}" pid="85" name="FSC#COOSYSTEM@1.1:Container">
    <vt:lpwstr>COO.2103.100.2.8816225</vt:lpwstr>
  </property>
  <property fmtid="{D5CDD505-2E9C-101B-9397-08002B2CF9AE}" pid="86" name="FSC#LOCALSW@2103.100:User_Login_red">
    <vt:lpwstr>avkmae@TG.CH_x000d_
kurt.maestinger@tg.ch_x000d_
TG\avkmae_x000d_
 </vt:lpwstr>
  </property>
  <property fmtid="{D5CDD505-2E9C-101B-9397-08002B2CF9AE}" pid="87" name="FSC#LOCALSW@2103.100:TGDOSREI">
    <vt:lpwstr>04.01.23.02.02</vt:lpwstr>
  </property>
  <property fmtid="{D5CDD505-2E9C-101B-9397-08002B2CF9AE}" pid="88" name="FSC#ATSTATECFG@1.1001:Office">
    <vt:lpwstr/>
  </property>
  <property fmtid="{D5CDD505-2E9C-101B-9397-08002B2CF9AE}" pid="89" name="FSC#ATSTATECFG@1.1001:Agent">
    <vt:lpwstr>Sandra Bachmann AVK</vt:lpwstr>
  </property>
  <property fmtid="{D5CDD505-2E9C-101B-9397-08002B2CF9AE}" pid="90" name="FSC#ATSTATECFG@1.1001:AgentPhone">
    <vt:lpwstr>+41 58 345 58 10</vt:lpwstr>
  </property>
  <property fmtid="{D5CDD505-2E9C-101B-9397-08002B2CF9AE}" pid="91" name="FSC#ATSTATECFG@1.1001:DepartmentFax">
    <vt:lpwstr/>
  </property>
  <property fmtid="{D5CDD505-2E9C-101B-9397-08002B2CF9AE}" pid="92" name="FSC#ATSTATECFG@1.1001:DepartmentEmail">
    <vt:lpwstr>leitung.avk@tg.ch</vt:lpwstr>
  </property>
  <property fmtid="{D5CDD505-2E9C-101B-9397-08002B2CF9AE}" pid="93" name="FSC#ATSTATECFG@1.1001:SubfileDate">
    <vt:lpwstr>01.10.2020</vt:lpwstr>
  </property>
  <property fmtid="{D5CDD505-2E9C-101B-9397-08002B2CF9AE}" pid="94" name="FSC#ATSTATECFG@1.1001:SubfileSubject">
    <vt:lpwstr/>
  </property>
  <property fmtid="{D5CDD505-2E9C-101B-9397-08002B2CF9AE}" pid="95" name="FSC#ATSTATECFG@1.1001:DepartmentZipCode">
    <vt:lpwstr>8510</vt:lpwstr>
  </property>
  <property fmtid="{D5CDD505-2E9C-101B-9397-08002B2CF9AE}" pid="96" name="FSC#ATSTATECFG@1.1001:DepartmentCountry">
    <vt:lpwstr>Schweiz</vt:lpwstr>
  </property>
  <property fmtid="{D5CDD505-2E9C-101B-9397-08002B2CF9AE}" pid="97" name="FSC#ATSTATECFG@1.1001:DepartmentCity">
    <vt:lpwstr>Frauenfeld</vt:lpwstr>
  </property>
  <property fmtid="{D5CDD505-2E9C-101B-9397-08002B2CF9AE}" pid="98" name="FSC#ATSTATECFG@1.1001:DepartmentStreet">
    <vt:lpwstr>Spannerstrasse 31</vt:lpwstr>
  </property>
  <property fmtid="{D5CDD505-2E9C-101B-9397-08002B2CF9AE}" pid="99" name="FSC#ATSTATECFG@1.1001:DepartmentDVR">
    <vt:lpwstr/>
  </property>
  <property fmtid="{D5CDD505-2E9C-101B-9397-08002B2CF9AE}" pid="100" name="FSC#ATSTATECFG@1.1001:DepartmentUID">
    <vt:lpwstr>4110</vt:lpwstr>
  </property>
  <property fmtid="{D5CDD505-2E9C-101B-9397-08002B2CF9AE}" pid="101" name="FSC#ATSTATECFG@1.1001:SubfileReference">
    <vt:lpwstr>056</vt:lpwstr>
  </property>
  <property fmtid="{D5CDD505-2E9C-101B-9397-08002B2CF9AE}" pid="102" name="FSC#ATSTATECFG@1.1001:Clause">
    <vt:lpwstr/>
  </property>
  <property fmtid="{D5CDD505-2E9C-101B-9397-08002B2CF9AE}" pid="103" name="FSC#ATSTATECFG@1.1001:ApprovedSignature">
    <vt:lpwstr/>
  </property>
  <property fmtid="{D5CDD505-2E9C-101B-9397-08002B2CF9AE}" pid="104" name="FSC#ATSTATECFG@1.1001:BankAccount">
    <vt:lpwstr/>
  </property>
  <property fmtid="{D5CDD505-2E9C-101B-9397-08002B2CF9AE}" pid="105" name="FSC#ATSTATECFG@1.1001:BankAccountOwner">
    <vt:lpwstr/>
  </property>
  <property fmtid="{D5CDD505-2E9C-101B-9397-08002B2CF9AE}" pid="106" name="FSC#ATSTATECFG@1.1001:BankInstitute">
    <vt:lpwstr/>
  </property>
  <property fmtid="{D5CDD505-2E9C-101B-9397-08002B2CF9AE}" pid="107" name="FSC#ATSTATECFG@1.1001:BankAccountID">
    <vt:lpwstr/>
  </property>
  <property fmtid="{D5CDD505-2E9C-101B-9397-08002B2CF9AE}" pid="108" name="FSC#ATSTATECFG@1.1001:BankAccountIBAN">
    <vt:lpwstr/>
  </property>
  <property fmtid="{D5CDD505-2E9C-101B-9397-08002B2CF9AE}" pid="109" name="FSC#ATSTATECFG@1.1001:BankAccountBIC">
    <vt:lpwstr/>
  </property>
  <property fmtid="{D5CDD505-2E9C-101B-9397-08002B2CF9AE}" pid="110" name="FSC#ATSTATECFG@1.1001:BankName">
    <vt:lpwstr/>
  </property>
  <property fmtid="{D5CDD505-2E9C-101B-9397-08002B2CF9AE}" pid="111" name="FSC#FSCFOLIO@1.1001:docpropproject">
    <vt:lpwstr/>
  </property>
  <property fmtid="{D5CDD505-2E9C-101B-9397-08002B2CF9AE}" pid="112" name="FSC#FSCIBIS@15.1400:TopLevelSubfileAddress">
    <vt:lpwstr>COO.2103.100.7.1458871</vt:lpwstr>
  </property>
  <property fmtid="{D5CDD505-2E9C-101B-9397-08002B2CF9AE}" pid="113" name="FSC#FSCIBIS@15.1400:KdRNameOfConcerned">
    <vt:lpwstr>Nicht verfügbar</vt:lpwstr>
  </property>
  <property fmtid="{D5CDD505-2E9C-101B-9397-08002B2CF9AE}" pid="114" name="FSC#FSCIBIS@15.1400:KdRAddressOfConcerned">
    <vt:lpwstr>Nicht verfügbar</vt:lpwstr>
  </property>
  <property fmtid="{D5CDD505-2E9C-101B-9397-08002B2CF9AE}" pid="115" name="FSC#FSCIBIS@15.1400:KdRDeadline">
    <vt:lpwstr>Nicht verfügbar</vt:lpwstr>
  </property>
  <property fmtid="{D5CDD505-2E9C-101B-9397-08002B2CF9AE}" pid="116" name="FSC#FSCIBIS@15.1400:KdRVenue">
    <vt:lpwstr>Nicht verfügbar</vt:lpwstr>
  </property>
  <property fmtid="{D5CDD505-2E9C-101B-9397-08002B2CF9AE}" pid="117" name="FSC#FSCIBIS@15.1400:KdREventDate">
    <vt:lpwstr>Nicht verfügbar</vt:lpwstr>
  </property>
  <property fmtid="{D5CDD505-2E9C-101B-9397-08002B2CF9AE}" pid="118" name="FSC#FSCIBIS@15.1400:KdRPrevBusiness">
    <vt:lpwstr>Nicht verfügbar</vt:lpwstr>
  </property>
  <property fmtid="{D5CDD505-2E9C-101B-9397-08002B2CF9AE}" pid="119" name="FSC#FSCIBIS@15.1400:KdRDelegations">
    <vt:lpwstr>Nicht verfügbar</vt:lpwstr>
  </property>
  <property fmtid="{D5CDD505-2E9C-101B-9397-08002B2CF9AE}" pid="120" name="FSC#FSCIBIS@15.1400:SessionTitle">
    <vt:lpwstr/>
  </property>
  <property fmtid="{D5CDD505-2E9C-101B-9397-08002B2CF9AE}" pid="121" name="FSC#FSCIBIS@15.1400:SessionFrom">
    <vt:lpwstr/>
  </property>
  <property fmtid="{D5CDD505-2E9C-101B-9397-08002B2CF9AE}" pid="122" name="FSC#FSCIBIS@15.1400:SessionTo">
    <vt:lpwstr/>
  </property>
  <property fmtid="{D5CDD505-2E9C-101B-9397-08002B2CF9AE}" pid="123" name="FSC#FSCIBIS@15.1400:SessionSubmissionDeadline">
    <vt:lpwstr/>
  </property>
  <property fmtid="{D5CDD505-2E9C-101B-9397-08002B2CF9AE}" pid="124" name="FSC#FSCIBIS@15.1400:SessionLink">
    <vt:lpwstr/>
  </property>
  <property fmtid="{D5CDD505-2E9C-101B-9397-08002B2CF9AE}" pid="125" name="FSC#FSCIBIS@15.1400:SessionNumber">
    <vt:lpwstr/>
  </property>
  <property fmtid="{D5CDD505-2E9C-101B-9397-08002B2CF9AE}" pid="126" name="FSC#FSCIBIS@15.1400:ArchiveMapGRGNumber">
    <vt:lpwstr/>
  </property>
  <property fmtid="{D5CDD505-2E9C-101B-9397-08002B2CF9AE}" pid="127" name="FSC#FSCIBIS@15.1400:ArchiveMapFinalNumber">
    <vt:lpwstr/>
  </property>
  <property fmtid="{D5CDD505-2E9C-101B-9397-08002B2CF9AE}" pid="128" name="FSC#FSCIBIS@15.1400:ArchiveMapSequentialNumber">
    <vt:lpwstr/>
  </property>
  <property fmtid="{D5CDD505-2E9C-101B-9397-08002B2CF9AE}" pid="129" name="FSC#FSCIBIS@15.1400:ArchiveMapFinalizeDate">
    <vt:lpwstr/>
  </property>
  <property fmtid="{D5CDD505-2E9C-101B-9397-08002B2CF9AE}" pid="130" name="FSC#FSCIBIS@15.1400:ArchiveMapTitle">
    <vt:lpwstr/>
  </property>
  <property fmtid="{D5CDD505-2E9C-101B-9397-08002B2CF9AE}" pid="131" name="FSC#FSCIBIS@15.1400:ArchiveMapBusinessType">
    <vt:lpwstr/>
  </property>
  <property fmtid="{D5CDD505-2E9C-101B-9397-08002B2CF9AE}" pid="132" name="FSC#FSCIBIS@15.1400:ArchiveMapSessionDate">
    <vt:lpwstr/>
  </property>
  <property fmtid="{D5CDD505-2E9C-101B-9397-08002B2CF9AE}" pid="133" name="FSC#FSCIBIS@15.1400:ArchiveMapProtocolNumber">
    <vt:lpwstr/>
  </property>
  <property fmtid="{D5CDD505-2E9C-101B-9397-08002B2CF9AE}" pid="134" name="FSC#FSCIBIS@15.1400:ArchiveMapProtocolPage">
    <vt:lpwstr/>
  </property>
  <property fmtid="{D5CDD505-2E9C-101B-9397-08002B2CF9AE}" pid="135" name="FSC#FSCIBIS@15.1400:GRSequentialNumber">
    <vt:lpwstr>Nicht verfügbar</vt:lpwstr>
  </property>
  <property fmtid="{D5CDD505-2E9C-101B-9397-08002B2CF9AE}" pid="136" name="FSC#FSCIBIS@15.1400:GRBusinessType">
    <vt:lpwstr>Nicht verfügbar</vt:lpwstr>
  </property>
  <property fmtid="{D5CDD505-2E9C-101B-9397-08002B2CF9AE}" pid="137" name="FSC#FSCIBIS@15.1400:GRGRGNumber">
    <vt:lpwstr>Nicht verfügbar</vt:lpwstr>
  </property>
  <property fmtid="{D5CDD505-2E9C-101B-9397-08002B2CF9AE}" pid="138" name="FSC#FSCIBIS@15.1400:GRLegislation">
    <vt:lpwstr>Nicht verfügbar</vt:lpwstr>
  </property>
  <property fmtid="{D5CDD505-2E9C-101B-9397-08002B2CF9AE}" pid="139" name="FSC#FSCIBIS@15.1400:GREntryDate">
    <vt:lpwstr>Nicht verfügbar</vt:lpwstr>
  </property>
  <property fmtid="{D5CDD505-2E9C-101B-9397-08002B2CF9AE}" pid="140" name="FSC#COOELAK@1.1001:ObjectAddressees">
    <vt:lpwstr/>
  </property>
  <property fmtid="{D5CDD505-2E9C-101B-9397-08002B2CF9AE}" pid="141" name="ContentTypeId">
    <vt:lpwstr>0x0101004A8B35A97BBDFF40A35FE04E040FA7F7</vt:lpwstr>
  </property>
</Properties>
</file>