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40" yWindow="60" windowWidth="18780" windowHeight="12405"/>
  </bookViews>
  <sheets>
    <sheet name="Formular" sheetId="11" r:id="rId1"/>
    <sheet name="Hilfstabelle" sheetId="12" state="hidden" r:id="rId2"/>
  </sheets>
  <definedNames>
    <definedName name="_xlnm._FilterDatabase" localSheetId="0" hidden="1">Formular!$G$27:$K$27</definedName>
    <definedName name="_xlnm.Print_Area" localSheetId="0">Formular!$A:$N</definedName>
  </definedNames>
  <calcPr calcId="162913" calcMode="autoNoTable" concurrentManualCount="2"/>
</workbook>
</file>

<file path=xl/calcChain.xml><?xml version="1.0" encoding="utf-8"?>
<calcChain xmlns="http://schemas.openxmlformats.org/spreadsheetml/2006/main">
  <c r="G29" i="11" l="1"/>
  <c r="I48" i="11" s="1"/>
  <c r="K42" i="11"/>
  <c r="H40" i="11"/>
  <c r="H42" i="11"/>
  <c r="K36" i="11"/>
  <c r="K48" i="11" l="1"/>
  <c r="K50" i="11" s="1"/>
</calcChain>
</file>

<file path=xl/comments1.xml><?xml version="1.0" encoding="utf-8"?>
<comments xmlns="http://schemas.openxmlformats.org/spreadsheetml/2006/main">
  <authors>
    <author>avktro</author>
  </authors>
  <commentList>
    <comment ref="H34" authorId="0" shapeId="0">
      <text>
        <r>
          <rPr>
            <sz val="8"/>
            <color indexed="81"/>
            <rFont val="Tahoma"/>
            <family val="2"/>
          </rPr>
          <t xml:space="preserve">inkl. 13. Monatslohn
</t>
        </r>
      </text>
    </comment>
    <comment ref="H36" authorId="0" shapeId="0">
      <text>
        <r>
          <rPr>
            <sz val="8"/>
            <color indexed="81"/>
            <rFont val="Tahoma"/>
            <family val="2"/>
          </rPr>
          <t>Dauer des Bildungssemesters in der Abrechnungsperiode (Kalenderjahr) in Monaten</t>
        </r>
      </text>
    </comment>
    <comment ref="H38" authorId="0" shapeId="0">
      <text>
        <r>
          <rPr>
            <sz val="8"/>
            <color indexed="81"/>
            <rFont val="Tahoma"/>
            <family val="2"/>
          </rPr>
          <t>relevanter Beschäftigungsgrad für das Bildungssemester
 in Prozent</t>
        </r>
      </text>
    </comment>
  </commentList>
</comments>
</file>

<file path=xl/sharedStrings.xml><?xml version="1.0" encoding="utf-8"?>
<sst xmlns="http://schemas.openxmlformats.org/spreadsheetml/2006/main" count="49" uniqueCount="45">
  <si>
    <t>Abteilung Finanzen</t>
  </si>
  <si>
    <t>8510 Frauenfeld</t>
  </si>
  <si>
    <t>Bitte leer lassen</t>
  </si>
  <si>
    <t>Konto:</t>
  </si>
  <si>
    <t>KORE-NR:</t>
  </si>
  <si>
    <t>Rechn-Jahr:</t>
  </si>
  <si>
    <t>Belegnr.:</t>
  </si>
  <si>
    <t>bis</t>
  </si>
  <si>
    <t>+ Lohnnebenkosten</t>
  </si>
  <si>
    <t>100% zu Lasten Kanton</t>
  </si>
  <si>
    <t>AMT FÜR VOLKSSCHULE</t>
  </si>
  <si>
    <t>Datum:</t>
  </si>
  <si>
    <t>Visum:</t>
  </si>
  <si>
    <t>Finanzen</t>
  </si>
  <si>
    <t>Amt für Volksschule</t>
  </si>
  <si>
    <t>Stempel der Schulgemeinde, Unterschrift, Datum:</t>
  </si>
  <si>
    <t>CHF</t>
  </si>
  <si>
    <t>Allgemeine Angaben</t>
  </si>
  <si>
    <t>Rückvergütung Kanton</t>
  </si>
  <si>
    <t>Rückvergütung des Besoldungsaufwandes für das Bildungssemester
(gemäss Departementsentscheid)</t>
  </si>
  <si>
    <t>Gemäss dem Gesetz über Beitragsleistungen an die Schulgemeinden (Beitragsgesetz) § 14 übernimmt der Kanton ab 1.1.2011 den Besoldungaufwand für das Bildungssemester einer Lehrperson.</t>
  </si>
  <si>
    <t>Jahr</t>
  </si>
  <si>
    <t>bitte auswählen</t>
  </si>
  <si>
    <t xml:space="preserve">Die Schulgemeinde stellt dem Amt für Volksschule bis spätestens Ende November den Besoldungs-aufwand in Rechnung. </t>
  </si>
  <si>
    <r>
      <t xml:space="preserve">Grundbesoldung 100% </t>
    </r>
    <r>
      <rPr>
        <sz val="8"/>
        <rFont val="Arial"/>
        <family val="2"/>
      </rPr>
      <t>(inkl 13. Monatslohn)</t>
    </r>
  </si>
  <si>
    <t>Jahreslohn gemäss Besoldungstabelle</t>
  </si>
  <si>
    <t>Dauer des Bildungssemester im Kalenderjahr</t>
  </si>
  <si>
    <t>Monatslohn während Bildungssemester</t>
  </si>
  <si>
    <t>Total Besoldung während Bildungssemester</t>
  </si>
  <si>
    <t>inkl. 13. Mtl.</t>
  </si>
  <si>
    <t>Besoldung</t>
  </si>
  <si>
    <t>Schulgemeinde</t>
  </si>
  <si>
    <t>Name der Lehrperson</t>
  </si>
  <si>
    <t>Zeitraum des Bildungssemesters</t>
  </si>
  <si>
    <t>Abrechnungsjahr des Besoldungsaufwandes</t>
  </si>
  <si>
    <t>Beschäftigungsgrad für Bildungssemester (%)</t>
  </si>
  <si>
    <t xml:space="preserve">CHF  </t>
  </si>
  <si>
    <t xml:space="preserve">Mt.  </t>
  </si>
  <si>
    <t>gemäss Entscheid DEK</t>
  </si>
  <si>
    <t>exkl. 13. Mtl.</t>
  </si>
  <si>
    <t xml:space="preserve">Bei jahresübergreifenden Bildungssemestern muss dieses Formular für jedes Kalenderjahr einzeln ausgefüllt und eingereicht werden. </t>
  </si>
  <si>
    <t>Spannerstrasse 31</t>
  </si>
  <si>
    <t>Besoldungsnebenkosten</t>
  </si>
  <si>
    <t>Nr.</t>
  </si>
  <si>
    <t>bitte Jahr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</si>
</sst>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quotePrefix="1" applyFont="1" applyFill="1" applyBorder="1" applyAlignment="1" applyProtection="1">
      <alignment vertical="center"/>
    </xf>
    <xf numFmtId="9" fontId="3" fillId="0" borderId="7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9" fontId="3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 indent="1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Fill="1" applyBorder="1"/>
    <xf numFmtId="165" fontId="0" fillId="0" borderId="0" xfId="0" applyNumberFormat="1"/>
    <xf numFmtId="165" fontId="2" fillId="0" borderId="7" xfId="0" applyNumberFormat="1" applyFont="1" applyFill="1" applyBorder="1" applyAlignment="1" applyProtection="1">
      <alignment vertical="center"/>
    </xf>
    <xf numFmtId="4" fontId="5" fillId="3" borderId="9" xfId="0" applyNumberFormat="1" applyFont="1" applyFill="1" applyBorder="1" applyAlignment="1" applyProtection="1">
      <alignment horizontal="center" vertical="center"/>
    </xf>
    <xf numFmtId="4" fontId="3" fillId="4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10" fontId="3" fillId="4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164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14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2" fmlaLink="$A$60" fmlaRange="Hilfstabelle!$B$4:$B$1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13</xdr:col>
      <xdr:colOff>171450</xdr:colOff>
      <xdr:row>3</xdr:row>
      <xdr:rowOff>28575</xdr:rowOff>
    </xdr:to>
    <xdr:pic>
      <xdr:nvPicPr>
        <xdr:cNvPr id="1052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95250</xdr:rowOff>
        </xdr:from>
        <xdr:to>
          <xdr:col>8</xdr:col>
          <xdr:colOff>9525</xdr:colOff>
          <xdr:row>29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showGridLines="0" tabSelected="1" zoomScaleNormal="100" workbookViewId="0">
      <selection activeCell="G23" sqref="G23:K23"/>
    </sheetView>
  </sheetViews>
  <sheetFormatPr baseColWidth="10" defaultRowHeight="12.75" x14ac:dyDescent="0.2"/>
  <cols>
    <col min="1" max="1" width="3" style="16" customWidth="1"/>
    <col min="2" max="3" width="11.5703125" style="16" customWidth="1"/>
    <col min="4" max="4" width="8.42578125" style="16" customWidth="1"/>
    <col min="5" max="5" width="4.140625" style="16" customWidth="1"/>
    <col min="6" max="6" width="2.7109375" style="16" customWidth="1"/>
    <col min="7" max="8" width="6.42578125" style="16" customWidth="1"/>
    <col min="9" max="9" width="9.28515625" style="16" customWidth="1"/>
    <col min="10" max="10" width="1.7109375" style="16" customWidth="1"/>
    <col min="11" max="11" width="11.140625" style="16" customWidth="1"/>
    <col min="12" max="12" width="4.5703125" style="16" customWidth="1"/>
    <col min="13" max="13" width="4.85546875" style="16" customWidth="1"/>
    <col min="14" max="14" width="7.28515625" style="16" customWidth="1"/>
    <col min="15" max="16384" width="11.42578125" style="16"/>
  </cols>
  <sheetData>
    <row r="1" spans="1:13" x14ac:dyDescent="0.2">
      <c r="A1" s="14" t="s">
        <v>14</v>
      </c>
    </row>
    <row r="2" spans="1:13" x14ac:dyDescent="0.2">
      <c r="A2" s="15" t="s">
        <v>13</v>
      </c>
    </row>
    <row r="7" spans="1:13" x14ac:dyDescent="0.2">
      <c r="B7" s="1"/>
      <c r="D7" s="2" t="s">
        <v>2</v>
      </c>
    </row>
    <row r="8" spans="1:13" x14ac:dyDescent="0.2">
      <c r="B8" s="3" t="s">
        <v>3</v>
      </c>
      <c r="C8" s="83"/>
      <c r="D8" s="84"/>
      <c r="I8" s="16" t="s">
        <v>14</v>
      </c>
    </row>
    <row r="9" spans="1:13" x14ac:dyDescent="0.2">
      <c r="B9" s="4" t="s">
        <v>4</v>
      </c>
      <c r="C9" s="85"/>
      <c r="D9" s="86"/>
      <c r="I9" s="16" t="s">
        <v>0</v>
      </c>
    </row>
    <row r="10" spans="1:13" x14ac:dyDescent="0.2">
      <c r="B10" s="5" t="s">
        <v>5</v>
      </c>
      <c r="C10" s="85"/>
      <c r="D10" s="86"/>
      <c r="I10" s="16" t="s">
        <v>41</v>
      </c>
    </row>
    <row r="11" spans="1:13" x14ac:dyDescent="0.2">
      <c r="B11" s="6" t="s">
        <v>6</v>
      </c>
      <c r="C11" s="87"/>
      <c r="D11" s="88"/>
      <c r="I11" s="16" t="s">
        <v>1</v>
      </c>
    </row>
    <row r="12" spans="1:13" s="17" customFormat="1" x14ac:dyDescent="0.2">
      <c r="B12" s="7"/>
      <c r="C12" s="18"/>
      <c r="D12" s="18"/>
    </row>
    <row r="13" spans="1:13" s="17" customFormat="1" x14ac:dyDescent="0.2">
      <c r="B13" s="7"/>
      <c r="C13" s="18"/>
      <c r="D13" s="18"/>
    </row>
    <row r="14" spans="1:13" s="17" customFormat="1" x14ac:dyDescent="0.2">
      <c r="B14" s="7"/>
      <c r="C14" s="18"/>
      <c r="D14" s="18"/>
    </row>
    <row r="15" spans="1:13" s="17" customFormat="1" x14ac:dyDescent="0.2">
      <c r="B15" s="7"/>
      <c r="C15" s="18"/>
      <c r="D15" s="18"/>
    </row>
    <row r="16" spans="1:13" ht="33.75" customHeight="1" x14ac:dyDescent="0.2">
      <c r="B16" s="67" t="s">
        <v>19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8" ht="15.75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8" ht="27.75" customHeight="1" x14ac:dyDescent="0.2">
      <c r="B18" s="77" t="s">
        <v>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1:18" ht="25.5" customHeight="1" x14ac:dyDescent="0.2">
      <c r="B19" s="77" t="s">
        <v>40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8" ht="15.75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8" s="23" customFormat="1" ht="15" customHeight="1" x14ac:dyDescent="0.2">
      <c r="A21" s="21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2"/>
    </row>
    <row r="22" spans="1:18" s="23" customFormat="1" ht="6" customHeight="1" x14ac:dyDescent="0.2"/>
    <row r="23" spans="1:18" s="23" customFormat="1" ht="15" customHeight="1" x14ac:dyDescent="0.2">
      <c r="B23" s="29" t="s">
        <v>31</v>
      </c>
      <c r="C23" s="29"/>
      <c r="D23" s="29"/>
      <c r="E23" s="29"/>
      <c r="F23" s="29"/>
      <c r="G23" s="82"/>
      <c r="H23" s="82"/>
      <c r="I23" s="82"/>
      <c r="J23" s="82"/>
      <c r="K23" s="82"/>
      <c r="L23" s="24"/>
      <c r="M23" s="24"/>
    </row>
    <row r="24" spans="1:18" s="23" customFormat="1" ht="8.2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8" s="23" customFormat="1" ht="15" customHeight="1" x14ac:dyDescent="0.2">
      <c r="B25" s="29" t="s">
        <v>32</v>
      </c>
      <c r="C25" s="29"/>
      <c r="D25" s="29"/>
      <c r="E25" s="29"/>
      <c r="F25" s="29"/>
      <c r="G25" s="82"/>
      <c r="H25" s="82"/>
      <c r="I25" s="82"/>
      <c r="J25" s="82"/>
      <c r="K25" s="82"/>
      <c r="L25" s="24"/>
      <c r="M25" s="24"/>
    </row>
    <row r="26" spans="1:18" s="23" customFormat="1" ht="8.25" customHeight="1" x14ac:dyDescent="0.2">
      <c r="B26" s="24"/>
      <c r="C26" s="24"/>
      <c r="D26" s="24"/>
      <c r="E26" s="24"/>
      <c r="F26" s="24"/>
      <c r="G26" s="25"/>
      <c r="H26" s="25"/>
      <c r="I26" s="25"/>
      <c r="J26" s="25"/>
      <c r="K26" s="25"/>
      <c r="L26" s="25"/>
      <c r="M26" s="25"/>
    </row>
    <row r="27" spans="1:18" s="23" customFormat="1" ht="15" customHeight="1" x14ac:dyDescent="0.2">
      <c r="B27" s="29" t="s">
        <v>33</v>
      </c>
      <c r="C27" s="29"/>
      <c r="D27" s="29"/>
      <c r="E27" s="29"/>
      <c r="F27" s="29"/>
      <c r="G27" s="76"/>
      <c r="H27" s="76"/>
      <c r="I27" s="30" t="s">
        <v>7</v>
      </c>
      <c r="J27" s="79"/>
      <c r="K27" s="80"/>
      <c r="L27" s="35"/>
      <c r="M27" s="24"/>
      <c r="N27" s="24"/>
      <c r="O27" s="24"/>
      <c r="P27" s="24"/>
      <c r="Q27" s="24"/>
      <c r="R27" s="24"/>
    </row>
    <row r="28" spans="1:18" s="23" customFormat="1" ht="8.25" customHeight="1" x14ac:dyDescent="0.2">
      <c r="B28" s="24"/>
      <c r="C28" s="24"/>
      <c r="D28" s="24"/>
      <c r="E28" s="24"/>
      <c r="F28" s="24"/>
      <c r="G28" s="25"/>
      <c r="H28" s="25"/>
      <c r="I28" s="25"/>
      <c r="J28" s="25"/>
      <c r="K28" s="25"/>
      <c r="L28" s="25"/>
      <c r="M28" s="25"/>
    </row>
    <row r="29" spans="1:18" s="23" customFormat="1" ht="15" customHeight="1" x14ac:dyDescent="0.2">
      <c r="B29" s="29" t="s">
        <v>34</v>
      </c>
      <c r="C29" s="29"/>
      <c r="D29" s="29"/>
      <c r="E29" s="29"/>
      <c r="F29" s="29"/>
      <c r="G29" s="80" t="str">
        <f>VLOOKUP(A60,Hilfstabelle!A:B,2,FALSE)</f>
        <v>bitte auswählen</v>
      </c>
      <c r="H29" s="80"/>
      <c r="I29" s="36"/>
      <c r="J29" s="36"/>
      <c r="K29" s="36"/>
      <c r="L29" s="25"/>
      <c r="M29" s="25"/>
    </row>
    <row r="30" spans="1:18" s="23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s="23" customFormat="1" ht="6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23" customFormat="1" ht="15" customHeight="1" x14ac:dyDescent="0.2">
      <c r="A32" s="21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2"/>
    </row>
    <row r="33" spans="1:15" s="23" customFormat="1" ht="6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5" s="23" customFormat="1" x14ac:dyDescent="0.2">
      <c r="B34" s="41" t="s">
        <v>24</v>
      </c>
      <c r="C34" s="41"/>
      <c r="D34" s="41"/>
      <c r="E34" s="41"/>
      <c r="F34" s="41"/>
      <c r="G34" s="45" t="s">
        <v>36</v>
      </c>
      <c r="H34" s="57"/>
      <c r="I34" s="57"/>
      <c r="J34" s="24"/>
      <c r="K34" s="42" t="s">
        <v>25</v>
      </c>
      <c r="L34" s="24"/>
      <c r="M34" s="24"/>
      <c r="N34" s="24"/>
    </row>
    <row r="35" spans="1:15" s="23" customFormat="1" ht="8.25" customHeight="1" x14ac:dyDescent="0.2">
      <c r="B35" s="24"/>
      <c r="C35" s="24"/>
      <c r="D35" s="24"/>
      <c r="E35" s="24"/>
      <c r="F35" s="24"/>
      <c r="G35" s="48"/>
      <c r="H35" s="24"/>
      <c r="I35" s="24"/>
      <c r="J35" s="24"/>
      <c r="K35" s="24"/>
      <c r="L35" s="24"/>
      <c r="M35" s="24"/>
      <c r="N35" s="24"/>
    </row>
    <row r="36" spans="1:15" s="23" customFormat="1" x14ac:dyDescent="0.2">
      <c r="B36" s="41" t="s">
        <v>26</v>
      </c>
      <c r="C36" s="41"/>
      <c r="D36" s="41"/>
      <c r="E36" s="41"/>
      <c r="F36" s="41"/>
      <c r="G36" s="49" t="s">
        <v>37</v>
      </c>
      <c r="H36" s="59"/>
      <c r="I36" s="59"/>
      <c r="J36" s="24"/>
      <c r="K36" s="42" t="str">
        <f>IF(A60=1,"Anzahl Monate","Anzahl Monate im "&amp;G29)</f>
        <v>Anzahl Monate</v>
      </c>
      <c r="L36" s="24"/>
      <c r="M36" s="24"/>
      <c r="N36" s="24"/>
    </row>
    <row r="37" spans="1:15" s="23" customFormat="1" ht="8.25" customHeight="1" x14ac:dyDescent="0.2">
      <c r="B37" s="24"/>
      <c r="C37" s="24"/>
      <c r="D37" s="24"/>
      <c r="E37" s="24"/>
      <c r="F37" s="24"/>
      <c r="G37" s="48"/>
      <c r="H37" s="24"/>
      <c r="I37" s="24"/>
      <c r="J37" s="24"/>
      <c r="K37" s="24"/>
      <c r="L37" s="24"/>
      <c r="M37" s="24"/>
      <c r="N37" s="24"/>
    </row>
    <row r="38" spans="1:15" s="23" customFormat="1" ht="15" customHeight="1" x14ac:dyDescent="0.2">
      <c r="B38" s="29" t="s">
        <v>35</v>
      </c>
      <c r="C38" s="29"/>
      <c r="D38" s="29"/>
      <c r="E38" s="29"/>
      <c r="F38" s="29"/>
      <c r="G38" s="45"/>
      <c r="H38" s="69"/>
      <c r="I38" s="69"/>
      <c r="J38" s="39"/>
      <c r="K38" s="42" t="s">
        <v>38</v>
      </c>
      <c r="L38" s="25"/>
      <c r="M38" s="25"/>
      <c r="N38" s="24"/>
    </row>
    <row r="39" spans="1:15" s="23" customFormat="1" ht="15" customHeight="1" x14ac:dyDescent="0.2">
      <c r="B39" s="43"/>
      <c r="C39" s="43"/>
      <c r="D39" s="43"/>
      <c r="E39" s="43"/>
      <c r="F39" s="43"/>
      <c r="G39" s="46"/>
      <c r="H39" s="39"/>
      <c r="I39" s="39"/>
      <c r="J39" s="39"/>
      <c r="K39" s="25"/>
      <c r="L39" s="25"/>
      <c r="M39" s="25"/>
      <c r="N39" s="24"/>
    </row>
    <row r="40" spans="1:15" s="23" customFormat="1" ht="15" customHeight="1" x14ac:dyDescent="0.2">
      <c r="B40" s="29" t="s">
        <v>27</v>
      </c>
      <c r="C40" s="29"/>
      <c r="D40" s="29"/>
      <c r="E40" s="29"/>
      <c r="F40" s="29"/>
      <c r="G40" s="45" t="s">
        <v>36</v>
      </c>
      <c r="H40" s="58">
        <f>H34/13*H38</f>
        <v>0</v>
      </c>
      <c r="I40" s="58"/>
      <c r="J40" s="39"/>
      <c r="K40" s="25"/>
      <c r="L40" s="25"/>
      <c r="M40" s="25"/>
      <c r="N40" s="24"/>
    </row>
    <row r="41" spans="1:15" s="23" customFormat="1" ht="8.25" customHeight="1" x14ac:dyDescent="0.2">
      <c r="B41" s="43"/>
      <c r="C41" s="43"/>
      <c r="D41" s="43"/>
      <c r="E41" s="43"/>
      <c r="F41" s="43"/>
      <c r="G41" s="46"/>
      <c r="H41" s="39"/>
      <c r="I41" s="39"/>
      <c r="J41" s="39"/>
      <c r="K41" s="25"/>
      <c r="L41" s="25"/>
      <c r="M41" s="25"/>
      <c r="N41" s="24"/>
    </row>
    <row r="42" spans="1:15" s="23" customFormat="1" ht="15" customHeight="1" x14ac:dyDescent="0.2">
      <c r="B42" s="29" t="s">
        <v>28</v>
      </c>
      <c r="C42" s="29"/>
      <c r="D42" s="29"/>
      <c r="E42" s="29"/>
      <c r="F42" s="29"/>
      <c r="G42" s="45" t="s">
        <v>36</v>
      </c>
      <c r="H42" s="58">
        <f>H40*H36</f>
        <v>0</v>
      </c>
      <c r="I42" s="58"/>
      <c r="J42" s="39"/>
      <c r="K42" s="58">
        <f>H34/12*H36*H38</f>
        <v>0</v>
      </c>
      <c r="L42" s="58"/>
      <c r="M42" s="44"/>
      <c r="N42" s="24"/>
    </row>
    <row r="43" spans="1:15" s="23" customFormat="1" x14ac:dyDescent="0.2">
      <c r="B43" s="43"/>
      <c r="C43" s="43"/>
      <c r="D43" s="43"/>
      <c r="E43" s="43"/>
      <c r="F43" s="43"/>
      <c r="G43" s="46"/>
      <c r="H43" s="81" t="s">
        <v>39</v>
      </c>
      <c r="I43" s="81"/>
      <c r="J43" s="39"/>
      <c r="K43" s="81" t="s">
        <v>29</v>
      </c>
      <c r="L43" s="81"/>
      <c r="M43" s="25"/>
      <c r="N43" s="24"/>
    </row>
    <row r="44" spans="1:15" s="23" customFormat="1" ht="8.25" customHeight="1" x14ac:dyDescent="0.2">
      <c r="B44" s="43"/>
      <c r="C44" s="43"/>
      <c r="D44" s="43"/>
      <c r="E44" s="43"/>
      <c r="F44" s="43"/>
      <c r="G44" s="46"/>
      <c r="H44" s="39"/>
      <c r="I44" s="39"/>
      <c r="J44" s="39"/>
      <c r="K44" s="25"/>
      <c r="L44" s="25"/>
      <c r="M44" s="25"/>
      <c r="N44" s="24"/>
    </row>
    <row r="45" spans="1:15" s="23" customFormat="1" ht="6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s="23" customFormat="1" ht="15" customHeight="1" x14ac:dyDescent="0.2">
      <c r="A46" s="21" t="s">
        <v>18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2"/>
    </row>
    <row r="47" spans="1:15" s="23" customFormat="1" ht="8.25" customHeigh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s="23" customFormat="1" ht="15" customHeight="1" x14ac:dyDescent="0.2">
      <c r="B48" s="31" t="s">
        <v>8</v>
      </c>
      <c r="C48" s="31"/>
      <c r="D48" s="31"/>
      <c r="E48" s="31"/>
      <c r="F48" s="31"/>
      <c r="G48" s="29"/>
      <c r="H48" s="29"/>
      <c r="I48" s="55" t="str">
        <f>VLOOKUP(G29,Hilfstabelle!B3:C14,2,FALSE)</f>
        <v>bitte Jahr auswählen</v>
      </c>
      <c r="J48" s="32"/>
      <c r="K48" s="58" t="e">
        <f>K42*I48</f>
        <v>#VALUE!</v>
      </c>
      <c r="L48" s="58"/>
      <c r="M48" s="27"/>
      <c r="N48" s="24"/>
      <c r="O48" s="24"/>
    </row>
    <row r="49" spans="1:15" s="23" customFormat="1" ht="8.25" customHeight="1" thickBot="1" x14ac:dyDescent="0.25">
      <c r="B49" s="24"/>
      <c r="C49" s="24"/>
      <c r="D49" s="24"/>
      <c r="E49" s="24"/>
      <c r="F49" s="24"/>
      <c r="G49" s="24"/>
      <c r="H49" s="24"/>
      <c r="I49" s="26"/>
      <c r="J49" s="26"/>
      <c r="K49" s="24"/>
      <c r="L49" s="24"/>
      <c r="M49" s="27"/>
      <c r="N49" s="24"/>
      <c r="O49" s="24"/>
    </row>
    <row r="50" spans="1:15" s="23" customFormat="1" ht="19.5" customHeight="1" thickBot="1" x14ac:dyDescent="0.25">
      <c r="B50" s="33" t="s">
        <v>9</v>
      </c>
      <c r="C50" s="33"/>
      <c r="D50" s="33"/>
      <c r="E50" s="33"/>
      <c r="F50" s="33"/>
      <c r="G50" s="29"/>
      <c r="H50" s="29"/>
      <c r="I50" s="47" t="s">
        <v>16</v>
      </c>
      <c r="J50" s="34"/>
      <c r="K50" s="56" t="e">
        <f>ROUND((K42+K48)*2,1)/2</f>
        <v>#VALUE!</v>
      </c>
      <c r="L50" s="56"/>
      <c r="M50" s="28"/>
    </row>
    <row r="51" spans="1:15" ht="13.5" thickTop="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5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5" ht="26.25" customHeight="1" x14ac:dyDescent="0.2">
      <c r="B53" s="68" t="s">
        <v>23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5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5" x14ac:dyDescent="0.2">
      <c r="B55" s="9" t="s">
        <v>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5" x14ac:dyDescent="0.2">
      <c r="B56" s="8"/>
      <c r="C56" s="8"/>
      <c r="D56" s="8"/>
      <c r="E56" s="8"/>
      <c r="F56" s="8"/>
      <c r="G56" s="8"/>
      <c r="H56" s="8"/>
      <c r="I56" s="70" t="s">
        <v>10</v>
      </c>
      <c r="J56" s="71"/>
      <c r="K56" s="71"/>
      <c r="L56" s="71"/>
      <c r="M56" s="72"/>
    </row>
    <row r="57" spans="1:15" x14ac:dyDescent="0.2">
      <c r="B57" s="8"/>
      <c r="C57" s="8"/>
      <c r="D57" s="8"/>
      <c r="E57" s="8"/>
      <c r="F57" s="8"/>
      <c r="G57" s="8"/>
      <c r="H57" s="8"/>
      <c r="I57" s="73"/>
      <c r="J57" s="74"/>
      <c r="K57" s="74"/>
      <c r="L57" s="74"/>
      <c r="M57" s="75"/>
    </row>
    <row r="58" spans="1:15" x14ac:dyDescent="0.2">
      <c r="B58" s="8"/>
      <c r="C58" s="10"/>
      <c r="D58" s="8"/>
      <c r="E58" s="8"/>
      <c r="F58" s="8"/>
      <c r="G58" s="8"/>
      <c r="H58" s="8"/>
      <c r="I58" s="60"/>
      <c r="J58" s="61"/>
      <c r="K58" s="61"/>
      <c r="L58" s="61"/>
      <c r="M58" s="62"/>
    </row>
    <row r="59" spans="1:15" x14ac:dyDescent="0.2">
      <c r="B59" s="10"/>
      <c r="C59" s="11"/>
      <c r="D59" s="8"/>
      <c r="E59" s="8"/>
      <c r="F59" s="8"/>
      <c r="G59" s="8"/>
      <c r="H59" s="8"/>
      <c r="I59" s="12" t="s">
        <v>11</v>
      </c>
      <c r="J59" s="37"/>
      <c r="K59" s="63"/>
      <c r="L59" s="63"/>
      <c r="M59" s="64"/>
    </row>
    <row r="60" spans="1:15" x14ac:dyDescent="0.2">
      <c r="A60" s="40">
        <v>1</v>
      </c>
      <c r="B60" s="11"/>
      <c r="C60" s="11"/>
      <c r="D60" s="8"/>
      <c r="E60" s="8"/>
      <c r="F60" s="8"/>
      <c r="G60" s="8"/>
      <c r="H60" s="8"/>
      <c r="I60" s="13" t="s">
        <v>12</v>
      </c>
      <c r="J60" s="38"/>
      <c r="K60" s="65"/>
      <c r="L60" s="65"/>
      <c r="M60" s="66"/>
    </row>
    <row r="61" spans="1:15" x14ac:dyDescent="0.2">
      <c r="B61" s="17"/>
      <c r="C61" s="17"/>
      <c r="D61" s="17"/>
      <c r="E61" s="17"/>
      <c r="F61" s="17"/>
      <c r="G61" s="17"/>
      <c r="H61" s="17"/>
    </row>
    <row r="62" spans="1:15" x14ac:dyDescent="0.2">
      <c r="B62" s="17"/>
      <c r="C62" s="17"/>
      <c r="D62" s="17"/>
      <c r="E62" s="17"/>
      <c r="F62" s="17"/>
      <c r="G62" s="17"/>
      <c r="H62" s="17"/>
    </row>
    <row r="63" spans="1:15" x14ac:dyDescent="0.2">
      <c r="B63" s="17"/>
      <c r="C63" s="17"/>
      <c r="D63" s="17"/>
      <c r="E63" s="17"/>
      <c r="F63" s="17"/>
      <c r="G63" s="17"/>
      <c r="H63" s="17"/>
    </row>
    <row r="64" spans="1:15" x14ac:dyDescent="0.2">
      <c r="B64" s="17"/>
      <c r="C64" s="17"/>
      <c r="D64" s="17"/>
      <c r="E64" s="17"/>
      <c r="F64" s="17"/>
      <c r="G64" s="17"/>
      <c r="H64" s="17"/>
    </row>
    <row r="65" spans="2:8" x14ac:dyDescent="0.2">
      <c r="B65" s="17"/>
      <c r="C65" s="17"/>
      <c r="D65" s="17"/>
      <c r="E65" s="17"/>
      <c r="F65" s="17"/>
      <c r="G65" s="17"/>
      <c r="H65" s="17"/>
    </row>
    <row r="66" spans="2:8" x14ac:dyDescent="0.2">
      <c r="B66" s="17"/>
      <c r="C66" s="17"/>
      <c r="D66" s="17"/>
      <c r="E66" s="17"/>
      <c r="F66" s="17"/>
      <c r="G66" s="17"/>
      <c r="H66" s="17"/>
    </row>
    <row r="67" spans="2:8" x14ac:dyDescent="0.2">
      <c r="B67" s="17"/>
      <c r="C67" s="17"/>
      <c r="D67" s="17"/>
      <c r="E67" s="17"/>
      <c r="F67" s="17"/>
      <c r="G67" s="17"/>
      <c r="H67" s="17"/>
    </row>
  </sheetData>
  <sheetProtection algorithmName="SHA-512" hashValue="l7PDm+ssSmfkjt326/1JXUzTTlCo3Kky6BPHHSI5TPloAsRY0pkL2ab3nNcug7/jy+DgtRTW9xG+bPQRZf2EGA==" saltValue="ZM/lTkb8HcyFJ2cfIbbJdA==" spinCount="100000" sheet="1" objects="1" scenarios="1"/>
  <mergeCells count="28">
    <mergeCell ref="G23:K23"/>
    <mergeCell ref="C8:D8"/>
    <mergeCell ref="C9:D9"/>
    <mergeCell ref="C10:D10"/>
    <mergeCell ref="C11:D11"/>
    <mergeCell ref="B18:N18"/>
    <mergeCell ref="I58:M58"/>
    <mergeCell ref="K59:M59"/>
    <mergeCell ref="K60:M60"/>
    <mergeCell ref="B16:M16"/>
    <mergeCell ref="B53:M53"/>
    <mergeCell ref="H38:I38"/>
    <mergeCell ref="I56:M56"/>
    <mergeCell ref="I57:M57"/>
    <mergeCell ref="G27:H27"/>
    <mergeCell ref="K48:L48"/>
    <mergeCell ref="B19:N19"/>
    <mergeCell ref="J27:K27"/>
    <mergeCell ref="G29:H29"/>
    <mergeCell ref="K43:L43"/>
    <mergeCell ref="H43:I43"/>
    <mergeCell ref="G25:K25"/>
    <mergeCell ref="K50:L50"/>
    <mergeCell ref="H34:I34"/>
    <mergeCell ref="H40:I40"/>
    <mergeCell ref="H42:I42"/>
    <mergeCell ref="K42:L42"/>
    <mergeCell ref="H36:I36"/>
  </mergeCells>
  <phoneticPr fontId="0" type="noConversion"/>
  <printOptions horizontalCentered="1"/>
  <pageMargins left="0.59055118110236227" right="0.59055118110236227" top="0.59055118110236227" bottom="0.59055118110236227" header="0.51181102362204722" footer="0.39370078740157483"/>
  <pageSetup paperSize="9" scale="97" orientation="portrait" r:id="rId1"/>
  <headerFooter alignWithMargins="0">
    <oddFooter>&amp;L&amp;8&amp;F/AVKFIN/avktro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print="0" autoLine="0" autoPict="0">
                <anchor moveWithCells="1">
                  <from>
                    <xdr:col>6</xdr:col>
                    <xdr:colOff>0</xdr:colOff>
                    <xdr:row>27</xdr:row>
                    <xdr:rowOff>95250</xdr:rowOff>
                  </from>
                  <to>
                    <xdr:col>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8" sqref="B8"/>
    </sheetView>
  </sheetViews>
  <sheetFormatPr baseColWidth="10" defaultRowHeight="12.75" x14ac:dyDescent="0.2"/>
  <cols>
    <col min="2" max="2" width="13.85546875" bestFit="1" customWidth="1"/>
    <col min="3" max="3" width="23.28515625" bestFit="1" customWidth="1"/>
  </cols>
  <sheetData>
    <row r="1" spans="1:5" x14ac:dyDescent="0.2">
      <c r="A1" s="21" t="s">
        <v>17</v>
      </c>
      <c r="B1" s="20"/>
      <c r="C1" s="20"/>
      <c r="D1" s="20"/>
      <c r="E1" s="22"/>
    </row>
    <row r="3" spans="1:5" x14ac:dyDescent="0.2">
      <c r="A3" s="52" t="s">
        <v>43</v>
      </c>
      <c r="B3" s="52" t="s">
        <v>21</v>
      </c>
      <c r="C3" s="52" t="s">
        <v>42</v>
      </c>
    </row>
    <row r="4" spans="1:5" x14ac:dyDescent="0.2">
      <c r="A4" s="50">
        <v>1</v>
      </c>
      <c r="B4" s="51" t="s">
        <v>22</v>
      </c>
      <c r="C4" t="s">
        <v>44</v>
      </c>
    </row>
    <row r="5" spans="1:5" x14ac:dyDescent="0.2">
      <c r="A5" s="50">
        <v>2</v>
      </c>
      <c r="B5" s="53">
        <v>2022</v>
      </c>
      <c r="C5" s="54">
        <v>0.19900000000000001</v>
      </c>
    </row>
    <row r="6" spans="1:5" x14ac:dyDescent="0.2">
      <c r="A6" s="50">
        <v>3</v>
      </c>
      <c r="B6" s="53">
        <v>2023</v>
      </c>
      <c r="C6" s="54">
        <v>0.19800000000000001</v>
      </c>
    </row>
    <row r="7" spans="1:5" x14ac:dyDescent="0.2">
      <c r="A7" s="50">
        <v>4</v>
      </c>
      <c r="B7">
        <v>2024</v>
      </c>
      <c r="C7" s="54">
        <v>0.19600000000000001</v>
      </c>
    </row>
    <row r="8" spans="1:5" x14ac:dyDescent="0.2">
      <c r="A8" s="50">
        <v>5</v>
      </c>
    </row>
    <row r="9" spans="1:5" x14ac:dyDescent="0.2">
      <c r="A9" s="50">
        <v>6</v>
      </c>
    </row>
    <row r="10" spans="1:5" x14ac:dyDescent="0.2">
      <c r="A10" s="50">
        <v>7</v>
      </c>
      <c r="B10" s="53"/>
      <c r="C10" s="54"/>
    </row>
    <row r="11" spans="1:5" x14ac:dyDescent="0.2">
      <c r="A11" s="50">
        <v>8</v>
      </c>
      <c r="C11" s="54"/>
    </row>
    <row r="12" spans="1:5" x14ac:dyDescent="0.2">
      <c r="A12" s="50">
        <v>9</v>
      </c>
      <c r="C12" s="54"/>
    </row>
    <row r="13" spans="1:5" x14ac:dyDescent="0.2">
      <c r="A13" s="50">
        <v>10</v>
      </c>
      <c r="B13" s="50"/>
      <c r="C13" s="54"/>
    </row>
    <row r="14" spans="1:5" x14ac:dyDescent="0.2">
      <c r="A14" s="50">
        <v>11</v>
      </c>
      <c r="B14" s="50"/>
      <c r="C14" s="54"/>
    </row>
  </sheetData>
  <sheetProtection algorithmName="SHA-512" hashValue="Irn76ZCJ9CB4hcgYUAN6q47pU47QbFiPyaJssbIulIjVgjOgLdAwMbTDHQ79EIPyStjmsPwC1HH2apQf9OIw3w==" saltValue="E3jL1Mmx/on/mIgb/QisRA==" spinCount="100000" sheet="1" objects="1" scenarios="1"/>
  <phoneticPr fontId="8" type="noConversion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>
    <oddFooter>&amp;L&amp;8&amp;F/AVKFIN/avktro&amp;C&amp;8&amp;P/&amp;N&amp;R&amp;8 4.1.11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Umregistrieren"/>
    <f:field ref="FSCFOLIO_1_1001_SignaturesFldCtx_FSCFOLIO_1_1001_FieldLastSignatureBy" text="Tropea AVK, Roberto"/>
    <f:field ref="FSCFOLIO_1_1001_SignaturesFldCtx_FSCFOLIO_1_1001_FieldLastSignatureAt" date="2023-04-20T17:40:09" text="20.04.2023 17:40:09"/>
    <f:field ref="FSCFOLIO_1_1001_SignaturesFldCtx_FSCFOLIO_1_1001_FieldLastSignatureRemark" text=""/>
    <f:field ref="FSCFOLIO_1_1001_FieldCurrentUser" text="Roberto Tropea AVK"/>
    <f:field ref="FSCFOLIO_1_1001_FieldCurrentDate" text="13.12.2023 14:22"/>
    <f:field ref="CCAPRECONFIG_15_1001_Objektname" text="Rueckverguetung Besoldung Bildungssemester" edit="true"/>
    <f:field ref="objname" text="Rueckverguetung Besoldung Bildungssemester" edit="true"/>
    <f:field ref="objsubject" text="" edit="true"/>
    <f:field ref="objcreatedby" text="Tropea AVK, Roberto"/>
    <f:field ref="objcreatedat" date="2019-12-05T12:38:04" text="05.12.2019 12:38:04"/>
    <f:field ref="objchangedby" text="Tropea AVK, Roberto"/>
    <f:field ref="objmodifiedat" date="2023-12-07T09:55:08" text="07.12.2023 09:55:0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Hilfstabelle</vt:lpstr>
      <vt:lpstr>Formular!Druckbereich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2011-12-21T09:58:13Z</cp:lastPrinted>
  <dcterms:created xsi:type="dcterms:W3CDTF">2006-07-31T12:31:19Z</dcterms:created>
  <dcterms:modified xsi:type="dcterms:W3CDTF">2023-12-07T09:55:07Z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IBIS@15.1400:GREntryDate" pid="2" fmtid="{D5CDD505-2E9C-101B-9397-08002B2CF9AE}">
    <vt:lpwstr>Nicht verfügbar</vt:lpwstr>
  </property>
  <property name="FSC#FSCIBIS@15.1400:GRLegislation" pid="3" fmtid="{D5CDD505-2E9C-101B-9397-08002B2CF9AE}">
    <vt:lpwstr>Nicht verfügbar</vt:lpwstr>
  </property>
  <property name="FSC#FSCIBIS@15.1400:GRGRGNumber" pid="4" fmtid="{D5CDD505-2E9C-101B-9397-08002B2CF9AE}">
    <vt:lpwstr>Nicht verfügbar</vt:lpwstr>
  </property>
  <property name="FSC#FSCIBIS@15.1400:GRBusinessType" pid="5" fmtid="{D5CDD505-2E9C-101B-9397-08002B2CF9AE}">
    <vt:lpwstr>Nicht verfügbar</vt:lpwstr>
  </property>
  <property name="FSC#FSCIBIS@15.1400:GRSequentialNumber" pid="6" fmtid="{D5CDD505-2E9C-101B-9397-08002B2CF9AE}">
    <vt:lpwstr>Nicht verfügbar</vt:lpwstr>
  </property>
  <property name="FSC#FSCIBIS@15.1400:ArchiveMapProtocolPage" pid="7" fmtid="{D5CDD505-2E9C-101B-9397-08002B2CF9AE}">
    <vt:lpwstr/>
  </property>
  <property name="FSC#FSCIBIS@15.1400:ArchiveMapProtocolNumber" pid="8" fmtid="{D5CDD505-2E9C-101B-9397-08002B2CF9AE}">
    <vt:lpwstr/>
  </property>
  <property name="FSC#FSCIBIS@15.1400:ArchiveMapSessionDate" pid="9" fmtid="{D5CDD505-2E9C-101B-9397-08002B2CF9AE}">
    <vt:lpwstr/>
  </property>
  <property name="FSC#FSCIBIS@15.1400:ArchiveMapBusinessType" pid="10" fmtid="{D5CDD505-2E9C-101B-9397-08002B2CF9AE}">
    <vt:lpwstr/>
  </property>
  <property name="FSC#FSCIBIS@15.1400:ArchiveMapTitle" pid="11" fmtid="{D5CDD505-2E9C-101B-9397-08002B2CF9AE}">
    <vt:lpwstr/>
  </property>
  <property name="FSC#FSCIBIS@15.1400:ArchiveMapFinalizeDate" pid="12" fmtid="{D5CDD505-2E9C-101B-9397-08002B2CF9AE}">
    <vt:lpwstr/>
  </property>
  <property name="FSC#FSCIBIS@15.1400:ArchiveMapSequentialNumber" pid="13" fmtid="{D5CDD505-2E9C-101B-9397-08002B2CF9AE}">
    <vt:lpwstr/>
  </property>
  <property name="FSC#FSCIBIS@15.1400:ArchiveMapFinalNumber" pid="14" fmtid="{D5CDD505-2E9C-101B-9397-08002B2CF9AE}">
    <vt:lpwstr/>
  </property>
  <property name="FSC#FSCIBIS@15.1400:ArchiveMapGRGNumber" pid="15" fmtid="{D5CDD505-2E9C-101B-9397-08002B2CF9AE}">
    <vt:lpwstr/>
  </property>
  <property name="FSC#FSCIBIS@15.1400:SessionNumber" pid="16" fmtid="{D5CDD505-2E9C-101B-9397-08002B2CF9AE}">
    <vt:lpwstr/>
  </property>
  <property name="FSC#FSCIBIS@15.1400:SessionLink" pid="17" fmtid="{D5CDD505-2E9C-101B-9397-08002B2CF9AE}">
    <vt:lpwstr/>
  </property>
  <property name="FSC#FSCIBIS@15.1400:SessionSubmissionDeadline" pid="18" fmtid="{D5CDD505-2E9C-101B-9397-08002B2CF9AE}">
    <vt:lpwstr/>
  </property>
  <property name="FSC#FSCIBIS@15.1400:SessionTo" pid="19" fmtid="{D5CDD505-2E9C-101B-9397-08002B2CF9AE}">
    <vt:lpwstr/>
  </property>
  <property name="FSC#FSCIBIS@15.1400:SessionFrom" pid="20" fmtid="{D5CDD505-2E9C-101B-9397-08002B2CF9AE}">
    <vt:lpwstr/>
  </property>
  <property name="FSC#FSCIBIS@15.1400:SessionTitle" pid="21" fmtid="{D5CDD505-2E9C-101B-9397-08002B2CF9AE}">
    <vt:lpwstr/>
  </property>
  <property name="FSC#FSCIBIS@15.1400:KdRDelegations" pid="22" fmtid="{D5CDD505-2E9C-101B-9397-08002B2CF9AE}">
    <vt:lpwstr>Nicht verfügbar</vt:lpwstr>
  </property>
  <property name="FSC#FSCIBIS@15.1400:KdRPrevBusiness" pid="23" fmtid="{D5CDD505-2E9C-101B-9397-08002B2CF9AE}">
    <vt:lpwstr>Nicht verfügbar</vt:lpwstr>
  </property>
  <property name="FSC#FSCIBIS@15.1400:KdREventDate" pid="24" fmtid="{D5CDD505-2E9C-101B-9397-08002B2CF9AE}">
    <vt:lpwstr>Nicht verfügbar</vt:lpwstr>
  </property>
  <property name="FSC#FSCIBIS@15.1400:KdRVenue" pid="25" fmtid="{D5CDD505-2E9C-101B-9397-08002B2CF9AE}">
    <vt:lpwstr>Nicht verfügbar</vt:lpwstr>
  </property>
  <property name="FSC#FSCIBIS@15.1400:KdRDeadline" pid="26" fmtid="{D5CDD505-2E9C-101B-9397-08002B2CF9AE}">
    <vt:lpwstr>Nicht verfügbar</vt:lpwstr>
  </property>
  <property name="FSC#FSCIBIS@15.1400:KdRAddressOfConcerned" pid="27" fmtid="{D5CDD505-2E9C-101B-9397-08002B2CF9AE}">
    <vt:lpwstr>Nicht verfügbar</vt:lpwstr>
  </property>
  <property name="FSC#FSCIBIS@15.1400:KdRNameOfConcerned" pid="28" fmtid="{D5CDD505-2E9C-101B-9397-08002B2CF9AE}">
    <vt:lpwstr>Nicht verfügbar</vt:lpwstr>
  </property>
  <property name="FSC#FSCIBISDOCPROPS@15.1400:ReferredBarCode" pid="29" fmtid="{D5CDD505-2E9C-101B-9397-08002B2CF9AE}">
    <vt:lpwstr/>
  </property>
  <property name="FSC#FSCIBISDOCPROPS@15.1400:CreatedBy" pid="30" fmtid="{D5CDD505-2E9C-101B-9397-08002B2CF9AE}">
    <vt:lpwstr>Roberto Tropea AVK</vt:lpwstr>
  </property>
  <property name="FSC#FSCIBISDOCPROPS@15.1400:CreatedAt" pid="31" fmtid="{D5CDD505-2E9C-101B-9397-08002B2CF9AE}">
    <vt:lpwstr>05.12.2019</vt:lpwstr>
  </property>
  <property name="FSC#FSCIBISDOCPROPS@15.1400:BGMDiagnoseAdd" pid="32" fmtid="{D5CDD505-2E9C-101B-9397-08002B2CF9AE}">
    <vt:lpwstr> </vt:lpwstr>
  </property>
  <property name="FSC#FSCIBISDOCPROPS@15.1400:TopLevelSubfileAddress" pid="33" fmtid="{D5CDD505-2E9C-101B-9397-08002B2CF9AE}">
    <vt:lpwstr>COO.2103.100.7.302727</vt:lpwstr>
  </property>
  <property name="FSC#FSCIBISDOCPROPS@15.1400:Container" pid="34" fmtid="{D5CDD505-2E9C-101B-9397-08002B2CF9AE}">
    <vt:lpwstr>COO.2103.100.2.8158887</vt:lpwstr>
  </property>
  <property name="FSC#FSCIBISDOCPROPS@15.1400:ObjectCOOAddress" pid="35" fmtid="{D5CDD505-2E9C-101B-9397-08002B2CF9AE}">
    <vt:lpwstr>COO.2103.100.2.8158887</vt:lpwstr>
  </property>
  <property name="FSC#LOCALSW@2103.100:TopLevelSubfileAddress" pid="36" fmtid="{D5CDD505-2E9C-101B-9397-08002B2CF9AE}">
    <vt:lpwstr>COO.2103.100.7.1725799</vt:lpwstr>
  </property>
  <property name="FSC#FSCIBISDOCPROPS@15.1400:BGMDiagnoseDetail" pid="37" fmtid="{D5CDD505-2E9C-101B-9397-08002B2CF9AE}">
    <vt:lpwstr> </vt:lpwstr>
  </property>
  <property name="FSC#FSCIBISDOCPROPS@15.1400:BMGDiagnoseAdd" pid="38" fmtid="{D5CDD505-2E9C-101B-9397-08002B2CF9AE}">
    <vt:lpwstr> </vt:lpwstr>
  </property>
  <property name="FSC#FSCIBISDOCPROPS@15.1400:BGMDiagnose" pid="39" fmtid="{D5CDD505-2E9C-101B-9397-08002B2CF9AE}">
    <vt:lpwstr> </vt:lpwstr>
  </property>
  <property name="FSC#FSCIBISDOCPROPS@15.1400:BGMBirthday" pid="40" fmtid="{D5CDD505-2E9C-101B-9397-08002B2CF9AE}">
    <vt:lpwstr> </vt:lpwstr>
  </property>
  <property name="FSC#FSCIBISDOCPROPS@15.1400:BGMZIP" pid="41" fmtid="{D5CDD505-2E9C-101B-9397-08002B2CF9AE}">
    <vt:lpwstr> </vt:lpwstr>
  </property>
  <property name="FSC#FSCIBISDOCPROPS@15.1400:BGMFirstName" pid="42" fmtid="{D5CDD505-2E9C-101B-9397-08002B2CF9AE}">
    <vt:lpwstr> </vt:lpwstr>
  </property>
  <property name="FSC#FSCIBISDOCPROPS@15.1400:BGMName" pid="43" fmtid="{D5CDD505-2E9C-101B-9397-08002B2CF9AE}">
    <vt:lpwstr> </vt:lpwstr>
  </property>
  <property name="FSC#LOCALSW@2103.100:User_Login_red" pid="44" fmtid="{D5CDD505-2E9C-101B-9397-08002B2CF9AE}">
    <vt:lpwstr>avktro@TG.CH_x000d__x000a_roberto.tropea@tg.ch_x000d__x000a_TG\avktro_x000d__x000a_ </vt:lpwstr>
  </property>
  <property name="FSC#FSCIBISDOCPROPS@15.1400:RRSessionDate" pid="45" fmtid="{D5CDD505-2E9C-101B-9397-08002B2CF9AE}">
    <vt:lpwstr/>
  </property>
  <property name="FSC#FSCIBISDOCPROPS@15.1400:RRBNumber" pid="46" fmtid="{D5CDD505-2E9C-101B-9397-08002B2CF9AE}">
    <vt:lpwstr>Nicht verfügbar</vt:lpwstr>
  </property>
  <property name="FSC#COOSYSTEM@1.1:Container" pid="47" fmtid="{D5CDD505-2E9C-101B-9397-08002B2CF9AE}">
    <vt:lpwstr>COO.2103.100.2.8158887</vt:lpwstr>
  </property>
  <property name="FSC#FSCIBISDOCPROPS@15.1400:Objectname" pid="48" fmtid="{D5CDD505-2E9C-101B-9397-08002B2CF9AE}">
    <vt:lpwstr>Rueckverguetung Besoldung Bildungssemester</vt:lpwstr>
  </property>
  <property name="FSC#FSCIBISDOCPROPS@15.1400:Subject" pid="49" fmtid="{D5CDD505-2E9C-101B-9397-08002B2CF9AE}">
    <vt:lpwstr>Nicht verfügbar</vt:lpwstr>
  </property>
  <property name="FSC#FSCIBISDOCPROPS@15.1400:Owner" pid="50" fmtid="{D5CDD505-2E9C-101B-9397-08002B2CF9AE}">
    <vt:lpwstr>Tropea AVK, Roberto</vt:lpwstr>
  </property>
  <property name="FSC#FSCIBISDOCPROPS@15.1400:OwnerAbbreviation" pid="51" fmtid="{D5CDD505-2E9C-101B-9397-08002B2CF9AE}">
    <vt:lpwstr/>
  </property>
  <property name="FSC#FSCIBISDOCPROPS@15.1400:GroupShortName" pid="52" fmtid="{D5CDD505-2E9C-101B-9397-08002B2CF9AE}">
    <vt:lpwstr>AVK_x005f_FIN</vt:lpwstr>
  </property>
  <property name="FSC#FSCIBISDOCPROPS@15.1400:TopLevelSubfileName" pid="53" fmtid="{D5CDD505-2E9C-101B-9397-08002B2CF9AE}">
    <vt:lpwstr>Musterdokumente für Schulgemeinden 2023-2027 (001)</vt:lpwstr>
  </property>
  <property name="FSC#FSCIBISDOCPROPS@15.1400:TopLevelSubfileNumber" pid="54" fmtid="{D5CDD505-2E9C-101B-9397-08002B2CF9AE}">
    <vt:lpwstr>1</vt:lpwstr>
  </property>
  <property name="FSC#FSCIBISDOCPROPS@15.1400:TitleSubFile" pid="55" fmtid="{D5CDD505-2E9C-101B-9397-08002B2CF9AE}">
    <vt:lpwstr>Musterdokumente für Schulgemeinden 2023-2027</vt:lpwstr>
  </property>
  <property name="FSC#FSCIBISDOCPROPS@15.1400:TopLevelDossierName" pid="56" fmtid="{D5CDD505-2E9C-101B-9397-08002B2CF9AE}">
    <vt:lpwstr>Musterdokumente 2023-2027 (0863/2023/AVK)</vt:lpwstr>
  </property>
  <property name="FSC#FSCIBISDOCPROPS@15.1400:TopLevelDossierNumber" pid="57" fmtid="{D5CDD505-2E9C-101B-9397-08002B2CF9AE}">
    <vt:lpwstr>863</vt:lpwstr>
  </property>
  <property name="FSC#FSCIBISDOCPROPS@15.1400:TopLevelDossierYear" pid="58" fmtid="{D5CDD505-2E9C-101B-9397-08002B2CF9AE}">
    <vt:lpwstr>2023</vt:lpwstr>
  </property>
  <property name="FSC#FSCIBISDOCPROPS@15.1400:TopLevelDossierTitel" pid="59" fmtid="{D5CDD505-2E9C-101B-9397-08002B2CF9AE}">
    <vt:lpwstr>Musterdokumente 2023-2027</vt:lpwstr>
  </property>
  <property name="FSC#FSCIBISDOCPROPS@15.1400:TopLevelDossierRespOrgShortname" pid="60" fmtid="{D5CDD505-2E9C-101B-9397-08002B2CF9AE}">
    <vt:lpwstr>AVK</vt:lpwstr>
  </property>
  <property name="FSC#FSCIBISDOCPROPS@15.1400:TopLevelDossierResponsible" pid="61" fmtid="{D5CDD505-2E9C-101B-9397-08002B2CF9AE}">
    <vt:lpwstr>Tropea AVK, Roberto</vt:lpwstr>
  </property>
  <property name="FSC#FSCIBISDOCPROPS@15.1400:TopLevelSubjectGroupPosNumber" pid="62" fmtid="{D5CDD505-2E9C-101B-9397-08002B2CF9AE}">
    <vt:lpwstr>21.02.03</vt:lpwstr>
  </property>
  <property name="FSC#COOELAK@1.1001:Subject" pid="63" fmtid="{D5CDD505-2E9C-101B-9397-08002B2CF9AE}">
    <vt:lpwstr/>
  </property>
  <property name="FSC#COOELAK@1.1001:FileReference" pid="64" fmtid="{D5CDD505-2E9C-101B-9397-08002B2CF9AE}">
    <vt:lpwstr>AVK/21.02.03/2023/00863</vt:lpwstr>
  </property>
  <property name="FSC#COOELAK@1.1001:FileRefYear" pid="65" fmtid="{D5CDD505-2E9C-101B-9397-08002B2CF9AE}">
    <vt:lpwstr>2023</vt:lpwstr>
  </property>
  <property name="FSC#COOELAK@1.1001:FileRefOrdinal" pid="66" fmtid="{D5CDD505-2E9C-101B-9397-08002B2CF9AE}">
    <vt:lpwstr>863</vt:lpwstr>
  </property>
  <property name="FSC#COOELAK@1.1001:FileRefOU" pid="67" fmtid="{D5CDD505-2E9C-101B-9397-08002B2CF9AE}">
    <vt:lpwstr>AVK</vt:lpwstr>
  </property>
  <property name="FSC#COOELAK@1.1001:Organization" pid="68" fmtid="{D5CDD505-2E9C-101B-9397-08002B2CF9AE}">
    <vt:lpwstr/>
  </property>
  <property name="FSC#COOELAK@1.1001:Owner" pid="69" fmtid="{D5CDD505-2E9C-101B-9397-08002B2CF9AE}">
    <vt:lpwstr>Tropea AVK Roberto (Frauenfeld)</vt:lpwstr>
  </property>
  <property name="FSC#COOELAK@1.1001:OwnerExtension" pid="70" fmtid="{D5CDD505-2E9C-101B-9397-08002B2CF9AE}">
    <vt:lpwstr>+41 58 345 57 89</vt:lpwstr>
  </property>
  <property name="FSC#COOELAK@1.1001:OwnerFaxExtension" pid="71" fmtid="{D5CDD505-2E9C-101B-9397-08002B2CF9AE}">
    <vt:lpwstr/>
  </property>
  <property name="FSC#COOELAK@1.1001:DispatchedBy" pid="72" fmtid="{D5CDD505-2E9C-101B-9397-08002B2CF9AE}">
    <vt:lpwstr/>
  </property>
  <property name="FSC#COOELAK@1.1001:DispatchedAt" pid="73" fmtid="{D5CDD505-2E9C-101B-9397-08002B2CF9AE}">
    <vt:lpwstr/>
  </property>
  <property name="FSC#COOELAK@1.1001:ApprovedBy" pid="74" fmtid="{D5CDD505-2E9C-101B-9397-08002B2CF9AE}">
    <vt:lpwstr/>
  </property>
  <property name="FSC#COOELAK@1.1001:ApprovedAt" pid="75" fmtid="{D5CDD505-2E9C-101B-9397-08002B2CF9AE}">
    <vt:lpwstr/>
  </property>
  <property name="FSC#COOELAK@1.1001:Department" pid="76" fmtid="{D5CDD505-2E9C-101B-9397-08002B2CF9AE}">
    <vt:lpwstr>AVK Abteilung Finanzen (AVK_x005f_FIN)</vt:lpwstr>
  </property>
  <property name="FSC#COOELAK@1.1001:CreatedAt" pid="77" fmtid="{D5CDD505-2E9C-101B-9397-08002B2CF9AE}">
    <vt:lpwstr>05.12.2019</vt:lpwstr>
  </property>
  <property name="FSC#COOELAK@1.1001:OU" pid="78" fmtid="{D5CDD505-2E9C-101B-9397-08002B2CF9AE}">
    <vt:lpwstr>Amt für Volksschule, Amtsleitung (AVK)</vt:lpwstr>
  </property>
  <property name="FSC#COOELAK@1.1001:Priority" pid="79" fmtid="{D5CDD505-2E9C-101B-9397-08002B2CF9AE}">
    <vt:lpwstr> ()</vt:lpwstr>
  </property>
  <property name="FSC#COOELAK@1.1001:ObjBarCode" pid="80" fmtid="{D5CDD505-2E9C-101B-9397-08002B2CF9AE}">
    <vt:lpwstr>COO.2103.100.2.8158887</vt:lpwstr>
  </property>
  <property name="FSC#COOELAK@1.1001:RefBarCode" pid="81" fmtid="{D5CDD505-2E9C-101B-9397-08002B2CF9AE}">
    <vt:lpwstr>*COO.2103.100.7.1725799*</vt:lpwstr>
  </property>
  <property name="FSC#COOELAK@1.1001:FileRefBarCode" pid="82" fmtid="{D5CDD505-2E9C-101B-9397-08002B2CF9AE}">
    <vt:lpwstr>*AVK/21.02.03/2023/00863*</vt:lpwstr>
  </property>
  <property name="FSC#COOELAK@1.1001:ExternalRef" pid="83" fmtid="{D5CDD505-2E9C-101B-9397-08002B2CF9AE}">
    <vt:lpwstr/>
  </property>
  <property name="FSC#COOELAK@1.1001:IncomingNumber" pid="84" fmtid="{D5CDD505-2E9C-101B-9397-08002B2CF9AE}">
    <vt:lpwstr/>
  </property>
  <property name="FSC#COOELAK@1.1001:IncomingSubject" pid="85" fmtid="{D5CDD505-2E9C-101B-9397-08002B2CF9AE}">
    <vt:lpwstr/>
  </property>
  <property name="FSC#COOELAK@1.1001:ProcessResponsible" pid="86" fmtid="{D5CDD505-2E9C-101B-9397-08002B2CF9AE}">
    <vt:lpwstr/>
  </property>
  <property name="FSC#COOELAK@1.1001:ProcessResponsiblePhone" pid="87" fmtid="{D5CDD505-2E9C-101B-9397-08002B2CF9AE}">
    <vt:lpwstr/>
  </property>
  <property name="FSC#COOELAK@1.1001:ProcessResponsibleMail" pid="88" fmtid="{D5CDD505-2E9C-101B-9397-08002B2CF9AE}">
    <vt:lpwstr/>
  </property>
  <property name="FSC#COOELAK@1.1001:ProcessResponsibleFax" pid="89" fmtid="{D5CDD505-2E9C-101B-9397-08002B2CF9AE}">
    <vt:lpwstr/>
  </property>
  <property name="FSC#COOELAK@1.1001:ApproverFirstName" pid="90" fmtid="{D5CDD505-2E9C-101B-9397-08002B2CF9AE}">
    <vt:lpwstr/>
  </property>
  <property name="FSC#COOELAK@1.1001:ApproverSurName" pid="91" fmtid="{D5CDD505-2E9C-101B-9397-08002B2CF9AE}">
    <vt:lpwstr/>
  </property>
  <property name="FSC#COOELAK@1.1001:ApproverTitle" pid="92" fmtid="{D5CDD505-2E9C-101B-9397-08002B2CF9AE}">
    <vt:lpwstr/>
  </property>
  <property name="FSC#COOELAK@1.1001:ExternalDate" pid="93" fmtid="{D5CDD505-2E9C-101B-9397-08002B2CF9AE}">
    <vt:lpwstr/>
  </property>
  <property name="FSC#COOELAK@1.1001:SettlementApprovedAt" pid="94" fmtid="{D5CDD505-2E9C-101B-9397-08002B2CF9AE}">
    <vt:lpwstr/>
  </property>
  <property name="FSC#COOELAK@1.1001:BaseNumber" pid="95" fmtid="{D5CDD505-2E9C-101B-9397-08002B2CF9AE}">
    <vt:lpwstr>21.02.03</vt:lpwstr>
  </property>
  <property name="FSC#ELAKGOV@1.1001:PersonalSubjGender" pid="96" fmtid="{D5CDD505-2E9C-101B-9397-08002B2CF9AE}">
    <vt:lpwstr/>
  </property>
  <property name="FSC#ELAKGOV@1.1001:PersonalSubjFirstName" pid="97" fmtid="{D5CDD505-2E9C-101B-9397-08002B2CF9AE}">
    <vt:lpwstr/>
  </property>
  <property name="FSC#ELAKGOV@1.1001:PersonalSubjSurName" pid="98" fmtid="{D5CDD505-2E9C-101B-9397-08002B2CF9AE}">
    <vt:lpwstr/>
  </property>
  <property name="FSC#ELAKGOV@1.1001:PersonalSubjSalutation" pid="99" fmtid="{D5CDD505-2E9C-101B-9397-08002B2CF9AE}">
    <vt:lpwstr/>
  </property>
  <property name="FSC#ELAKGOV@1.1001:PersonalSubjAddress" pid="100" fmtid="{D5CDD505-2E9C-101B-9397-08002B2CF9AE}">
    <vt:lpwstr/>
  </property>
  <property name="COO$NOPARSEFILE" pid="101" fmtid="{D5CDD505-2E9C-101B-9397-08002B2CF9AE}">
    <vt:lpwstr/>
  </property>
  <property name="FSC$NOPARSEFILE" pid="102" fmtid="{D5CDD505-2E9C-101B-9397-08002B2CF9AE}">
    <vt:lpwstr/>
  </property>
  <property name="COO$NOUSEREXPRESSIONS" pid="103" fmtid="{D5CDD505-2E9C-101B-9397-08002B2CF9AE}">
    <vt:lpwstr/>
  </property>
  <property name="FSC$NOUSEREXPRESSIONS" pid="104" fmtid="{D5CDD505-2E9C-101B-9397-08002B2CF9AE}">
    <vt:lpwstr/>
  </property>
  <property name="COO$NOVIRTUALATTRS" pid="105" fmtid="{D5CDD505-2E9C-101B-9397-08002B2CF9AE}">
    <vt:lpwstr/>
  </property>
  <property name="FSC$NOVIRTUALATTRS" pid="106" fmtid="{D5CDD505-2E9C-101B-9397-08002B2CF9AE}">
    <vt:lpwstr/>
  </property>
  <property name="FSC#FSCIBISDOCPROPS@15.1400:DossierRef" pid="107" fmtid="{D5CDD505-2E9C-101B-9397-08002B2CF9AE}">
    <vt:lpwstr>AVK/21.02.03/2023/00863</vt:lpwstr>
  </property>
  <property name="FSC#COOELAK@1.1001:CurrentUserRolePos" pid="108" fmtid="{D5CDD505-2E9C-101B-9397-08002B2CF9AE}">
    <vt:lpwstr>Sachbearbeiter/in</vt:lpwstr>
  </property>
  <property name="FSC#COOELAK@1.1001:CurrentUserEmail" pid="109" fmtid="{D5CDD505-2E9C-101B-9397-08002B2CF9AE}">
    <vt:lpwstr>roberto.tropea@tg.ch</vt:lpwstr>
  </property>
  <property name="FSC#LOCALSW@2103.100:BarCodeTopLevelSubfileTitle" pid="110" fmtid="{D5CDD505-2E9C-101B-9397-08002B2CF9AE}">
    <vt:lpwstr/>
  </property>
  <property name="FSC#LOCALSW@2103.100:BarCodeTitleSubFile" pid="111" fmtid="{D5CDD505-2E9C-101B-9397-08002B2CF9AE}">
    <vt:lpwstr/>
  </property>
  <property name="FSC#LOCALSW@2103.100:BarCodeTopLevelDossierName" pid="112" fmtid="{D5CDD505-2E9C-101B-9397-08002B2CF9AE}">
    <vt:lpwstr/>
  </property>
  <property name="FSC#LOCALSW@2103.100:BarCodeTopLevelDossierTitel" pid="113" fmtid="{D5CDD505-2E9C-101B-9397-08002B2CF9AE}">
    <vt:lpwstr/>
  </property>
  <property name="FSC#LOCALSW@2103.100:BarCodeDossierRef" pid="114" fmtid="{D5CDD505-2E9C-101B-9397-08002B2CF9AE}">
    <vt:lpwstr/>
  </property>
  <property name="FSC#LOCALSW@2103.100:BarCodeOwnerSubfile" pid="115" fmtid="{D5CDD505-2E9C-101B-9397-08002B2CF9AE}">
    <vt:lpwstr/>
  </property>
  <property name="FSC#LOCALSW@2103.100:TGDOSREI" pid="116" fmtid="{D5CDD505-2E9C-101B-9397-08002B2CF9AE}">
    <vt:lpwstr>21.02.03</vt:lpwstr>
  </property>
  <property name="FSC#ATSTATECFG@1.1001:Office" pid="117" fmtid="{D5CDD505-2E9C-101B-9397-08002B2CF9AE}">
    <vt:lpwstr/>
  </property>
  <property name="FSC#ATSTATECFG@1.1001:Agent" pid="118" fmtid="{D5CDD505-2E9C-101B-9397-08002B2CF9AE}">
    <vt:lpwstr>Roberto Tropea AVK</vt:lpwstr>
  </property>
  <property name="FSC#ATSTATECFG@1.1001:AgentPhone" pid="119" fmtid="{D5CDD505-2E9C-101B-9397-08002B2CF9AE}">
    <vt:lpwstr>+41 58 345 57 89</vt:lpwstr>
  </property>
  <property name="FSC#ATSTATECFG@1.1001:DepartmentFax" pid="120" fmtid="{D5CDD505-2E9C-101B-9397-08002B2CF9AE}">
    <vt:lpwstr/>
  </property>
  <property name="FSC#ATSTATECFG@1.1001:DepartmentEmail" pid="121" fmtid="{D5CDD505-2E9C-101B-9397-08002B2CF9AE}">
    <vt:lpwstr>leitung.avk@tg.ch</vt:lpwstr>
  </property>
  <property name="FSC#ATSTATECFG@1.1001:SubfileDate" pid="122" fmtid="{D5CDD505-2E9C-101B-9397-08002B2CF9AE}">
    <vt:lpwstr>20.04.2023</vt:lpwstr>
  </property>
  <property name="FSC#ATSTATECFG@1.1001:SubfileSubject" pid="123" fmtid="{D5CDD505-2E9C-101B-9397-08002B2CF9AE}">
    <vt:lpwstr/>
  </property>
  <property name="FSC#ATSTATECFG@1.1001:DepartmentZipCode" pid="124" fmtid="{D5CDD505-2E9C-101B-9397-08002B2CF9AE}">
    <vt:lpwstr>8510</vt:lpwstr>
  </property>
  <property name="FSC#ATSTATECFG@1.1001:DepartmentCountry" pid="125" fmtid="{D5CDD505-2E9C-101B-9397-08002B2CF9AE}">
    <vt:lpwstr>Schweiz</vt:lpwstr>
  </property>
  <property name="FSC#ATSTATECFG@1.1001:DepartmentCity" pid="126" fmtid="{D5CDD505-2E9C-101B-9397-08002B2CF9AE}">
    <vt:lpwstr>Frauenfeld</vt:lpwstr>
  </property>
  <property name="FSC#ATSTATECFG@1.1001:DepartmentStreet" pid="127" fmtid="{D5CDD505-2E9C-101B-9397-08002B2CF9AE}">
    <vt:lpwstr>Spannerstrasse 31</vt:lpwstr>
  </property>
  <property name="FSC#ATSTATECFG@1.1001:DepartmentDVR" pid="128" fmtid="{D5CDD505-2E9C-101B-9397-08002B2CF9AE}">
    <vt:lpwstr/>
  </property>
  <property name="FSC#ATSTATECFG@1.1001:DepartmentUID" pid="129" fmtid="{D5CDD505-2E9C-101B-9397-08002B2CF9AE}">
    <vt:lpwstr>4110</vt:lpwstr>
  </property>
  <property name="FSC#ATSTATECFG@1.1001:SubfileReference" pid="130" fmtid="{D5CDD505-2E9C-101B-9397-08002B2CF9AE}">
    <vt:lpwstr>001</vt:lpwstr>
  </property>
  <property name="FSC#ATSTATECFG@1.1001:Clause" pid="131" fmtid="{D5CDD505-2E9C-101B-9397-08002B2CF9AE}">
    <vt:lpwstr/>
  </property>
  <property name="FSC#ATSTATECFG@1.1001:ApprovedSignature" pid="132" fmtid="{D5CDD505-2E9C-101B-9397-08002B2CF9AE}">
    <vt:lpwstr/>
  </property>
  <property name="FSC#ATSTATECFG@1.1001:BankAccount" pid="133" fmtid="{D5CDD505-2E9C-101B-9397-08002B2CF9AE}">
    <vt:lpwstr/>
  </property>
  <property name="FSC#ATSTATECFG@1.1001:BankAccountOwner" pid="134" fmtid="{D5CDD505-2E9C-101B-9397-08002B2CF9AE}">
    <vt:lpwstr/>
  </property>
  <property name="FSC#ATSTATECFG@1.1001:BankInstitute" pid="135" fmtid="{D5CDD505-2E9C-101B-9397-08002B2CF9AE}">
    <vt:lpwstr/>
  </property>
  <property name="FSC#ATSTATECFG@1.1001:BankAccountID" pid="136" fmtid="{D5CDD505-2E9C-101B-9397-08002B2CF9AE}">
    <vt:lpwstr/>
  </property>
  <property name="FSC#ATSTATECFG@1.1001:BankAccountIBAN" pid="137" fmtid="{D5CDD505-2E9C-101B-9397-08002B2CF9AE}">
    <vt:lpwstr/>
  </property>
  <property name="FSC#ATSTATECFG@1.1001:BankAccountBIC" pid="138" fmtid="{D5CDD505-2E9C-101B-9397-08002B2CF9AE}">
    <vt:lpwstr/>
  </property>
  <property name="FSC#ATSTATECFG@1.1001:BankName" pid="139" fmtid="{D5CDD505-2E9C-101B-9397-08002B2CF9AE}">
    <vt:lpwstr/>
  </property>
  <property name="FSC#FSCFOLIO@1.1001:docpropproject" pid="140" fmtid="{D5CDD505-2E9C-101B-9397-08002B2CF9AE}">
    <vt:lpwstr/>
  </property>
  <property name="FSC#COOELAK@1.1001:ObjectAddressees" pid="141" fmtid="{D5CDD505-2E9C-101B-9397-08002B2CF9AE}">
    <vt:lpwstr/>
  </property>
  <property name="FSC#FSCIBIS@15.1400:TopLevelSubfileAddress" pid="142" fmtid="{D5CDD505-2E9C-101B-9397-08002B2CF9AE}">
    <vt:lpwstr>COO.2103.100.7.1725799</vt:lpwstr>
  </property>
  <property name="FSC#FSCIBISDOCPROPS@15.1400:CreatedAtFormat" pid="143" fmtid="{D5CDD505-2E9C-101B-9397-08002B2CF9AE}">
    <vt:lpwstr>5. Dezember 2019</vt:lpwstr>
  </property>
  <property name="FSC#FSCIBIS@15.1400:SessionPrevSessionTitle" pid="144" fmtid="{D5CDD505-2E9C-101B-9397-08002B2CF9AE}">
    <vt:lpwstr/>
  </property>
  <property name="FSC#FSCIBIS@15.1400:SessionFromTime" pid="145" fmtid="{D5CDD505-2E9C-101B-9397-08002B2CF9AE}">
    <vt:lpwstr/>
  </property>
  <property name="FSC#FSCIBIS@15.1400:SessionPrevSessionFrom" pid="146" fmtid="{D5CDD505-2E9C-101B-9397-08002B2CF9AE}">
    <vt:lpwstr/>
  </property>
  <property name="FSC#FSCIBIS@15.1400:SessionContactListPersons" pid="147" fmtid="{D5CDD505-2E9C-101B-9397-08002B2CF9AE}">
    <vt:lpwstr>Nicht verfügbar</vt:lpwstr>
  </property>
  <property name="FSC#FSCIBIS@15.1400:SessionContactListStatus" pid="148" fmtid="{D5CDD505-2E9C-101B-9397-08002B2CF9AE}">
    <vt:lpwstr>Nicht verfügbar</vt:lpwstr>
  </property>
  <property name="FSC#CCAPRECONFIGG@15.1001:DepartmentON" pid="149" fmtid="{D5CDD505-2E9C-101B-9397-08002B2CF9AE}">
    <vt:lpwstr/>
  </property>
  <property name="FSC#CCAPRECONFIGG@15.1001:DepartmentWebsite" pid="150" fmtid="{D5CDD505-2E9C-101B-9397-08002B2CF9AE}">
    <vt:lpwstr/>
  </property>
  <property name="FSC#COOELAK@1.1001:replyreference" pid="151" fmtid="{D5CDD505-2E9C-101B-9397-08002B2CF9AE}">
    <vt:lpwstr/>
  </property>
  <property name="FSC#COOELAK@1.1001:OfficeHours" pid="152" fmtid="{D5CDD505-2E9C-101B-9397-08002B2CF9AE}">
    <vt:lpwstr/>
  </property>
</Properties>
</file>