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fafires01.tg.ch\home$\avktro\Daten\__Temp_AVTRO_2024\Neuer Ordner\"/>
    </mc:Choice>
  </mc:AlternateContent>
  <bookViews>
    <workbookView xWindow="720" yWindow="45" windowWidth="24240" windowHeight="13230" tabRatio="771" firstSheet="1" activeTab="1"/>
  </bookViews>
  <sheets>
    <sheet name="5.1 Bilanzanpassungsbericht " sheetId="9" state="hidden" r:id="rId1"/>
    <sheet name="6.2 EK-Nachweis" sheetId="6" r:id="rId2"/>
    <sheet name="6.3 Rückstellungsspiegel" sheetId="7" r:id="rId3"/>
    <sheet name="6.4 Beteiligungsspiegel" sheetId="11" r:id="rId4"/>
    <sheet name="6.5 Gewährleistungsspiegel" sheetId="10" r:id="rId5"/>
    <sheet name="6.6 Vorfinanzierungen" sheetId="15" r:id="rId6"/>
    <sheet name="6.8 Verpflichtungskredite" sheetId="12" r:id="rId7"/>
  </sheets>
  <definedNames>
    <definedName name="_xlnm.Print_Area" localSheetId="6">'6.8 Verpflichtungskredite'!$A$1:$M$18</definedName>
  </definedNames>
  <calcPr calcId="162913"/>
</workbook>
</file>

<file path=xl/calcChain.xml><?xml version="1.0" encoding="utf-8"?>
<calcChain xmlns="http://schemas.openxmlformats.org/spreadsheetml/2006/main">
  <c r="G15" i="15" l="1"/>
  <c r="G6" i="15"/>
  <c r="G20" i="15" l="1"/>
  <c r="G19" i="15"/>
  <c r="G18" i="15"/>
  <c r="G17" i="15"/>
  <c r="G16" i="15"/>
  <c r="F14" i="15"/>
  <c r="E14" i="15"/>
  <c r="D14" i="15"/>
  <c r="G11" i="15"/>
  <c r="G10" i="15"/>
  <c r="G9" i="15"/>
  <c r="G8" i="15"/>
  <c r="G7" i="15"/>
  <c r="F5" i="15"/>
  <c r="E5" i="15"/>
  <c r="D5" i="15"/>
  <c r="G5" i="15" l="1"/>
  <c r="G14" i="15"/>
  <c r="D5" i="6"/>
  <c r="L18" i="12"/>
  <c r="L12" i="12"/>
  <c r="F33" i="6"/>
  <c r="F32" i="6"/>
  <c r="F31" i="6" s="1"/>
  <c r="E31" i="6"/>
  <c r="D31" i="6"/>
  <c r="C31" i="6"/>
  <c r="C28" i="6"/>
  <c r="D28" i="6"/>
  <c r="E28" i="6"/>
  <c r="F26" i="6"/>
  <c r="F25" i="6"/>
  <c r="C24" i="6"/>
  <c r="D24" i="6"/>
  <c r="E24" i="6"/>
  <c r="F24" i="6"/>
  <c r="F22" i="6"/>
  <c r="F21" i="6"/>
  <c r="F20" i="6"/>
  <c r="F19" i="6"/>
  <c r="F17" i="6" s="1"/>
  <c r="F18" i="6"/>
  <c r="C17" i="6"/>
  <c r="D17" i="6"/>
  <c r="E17" i="6"/>
  <c r="E12" i="6"/>
  <c r="D12" i="6"/>
  <c r="C12" i="6"/>
  <c r="E7" i="6"/>
  <c r="D7" i="6"/>
  <c r="C7" i="6"/>
  <c r="C5" i="6" s="1"/>
  <c r="E5" i="7"/>
  <c r="D5" i="7"/>
  <c r="C5" i="7"/>
  <c r="G18" i="12"/>
  <c r="L31" i="9" l="1"/>
  <c r="L19" i="9"/>
  <c r="L9" i="9"/>
  <c r="F45" i="9"/>
  <c r="F41" i="9"/>
  <c r="F31" i="9"/>
  <c r="F19" i="9"/>
  <c r="F9" i="9"/>
  <c r="L45" i="9" l="1"/>
  <c r="F9" i="6" l="1"/>
  <c r="I18" i="12" l="1"/>
  <c r="H18" i="12"/>
  <c r="F18" i="12"/>
  <c r="L16" i="12"/>
  <c r="L15" i="12"/>
  <c r="L14" i="12"/>
  <c r="K18" i="12"/>
  <c r="J18" i="12" l="1"/>
  <c r="L13" i="12"/>
  <c r="N41" i="9" l="1"/>
  <c r="F7" i="9" l="1"/>
  <c r="N9" i="9"/>
  <c r="N31" i="9"/>
  <c r="L29" i="9"/>
  <c r="N19" i="9"/>
  <c r="N45" i="9"/>
  <c r="L7" i="9"/>
  <c r="F29" i="9"/>
  <c r="N7" i="9" l="1"/>
  <c r="N29" i="9"/>
  <c r="F11" i="7" l="1"/>
  <c r="F10" i="7"/>
  <c r="F9" i="7"/>
  <c r="F8" i="7"/>
  <c r="F7" i="7"/>
  <c r="F6" i="7"/>
  <c r="F5" i="7" s="1"/>
  <c r="F29" i="6"/>
  <c r="F28" i="6" s="1"/>
  <c r="F14" i="6"/>
  <c r="F15" i="6"/>
  <c r="F13" i="6"/>
  <c r="F12" i="6" s="1"/>
  <c r="F8" i="6"/>
  <c r="F10" i="6"/>
  <c r="F7" i="6" l="1"/>
  <c r="F5" i="6" s="1"/>
  <c r="E5" i="6"/>
</calcChain>
</file>

<file path=xl/sharedStrings.xml><?xml version="1.0" encoding="utf-8"?>
<sst xmlns="http://schemas.openxmlformats.org/spreadsheetml/2006/main" count="195" uniqueCount="141">
  <si>
    <t>Langfristige Rückstellungen</t>
  </si>
  <si>
    <t>Jahresergebnis</t>
  </si>
  <si>
    <t>Eigenkapitalnachweis</t>
  </si>
  <si>
    <t>Einlage</t>
  </si>
  <si>
    <t>Fonds</t>
  </si>
  <si>
    <t>Entnahme</t>
  </si>
  <si>
    <t>Vorfinanzierungen</t>
  </si>
  <si>
    <t>Rücklagen der Globalbudgetbereiche</t>
  </si>
  <si>
    <t>Neubewertungsreserve Finanzvermögen</t>
  </si>
  <si>
    <t>Übriges Eigenkapital</t>
  </si>
  <si>
    <t>übriges Eigenkapital</t>
  </si>
  <si>
    <t>Bilanzüberschuss / -fehlbetrag</t>
  </si>
  <si>
    <t>Kummulierte Ergebnisse der Vorjahre</t>
  </si>
  <si>
    <t>Grund der Veränderung</t>
  </si>
  <si>
    <t>Rückstellungsspiegel</t>
  </si>
  <si>
    <t>Total</t>
  </si>
  <si>
    <t>Rückstellungen für Prozesse</t>
  </si>
  <si>
    <t>Rückstellungen für nicht versicherte Schäden</t>
  </si>
  <si>
    <t>Rückstellungen für Bürgschaften/Garantieleistungen</t>
  </si>
  <si>
    <t>Rückstellungen für Finanzaufwand</t>
  </si>
  <si>
    <t>Rückstellungen für langfristige Ansprüche Personal</t>
  </si>
  <si>
    <t>Rückstellungen der Investitionsrechnung</t>
  </si>
  <si>
    <t>Rückstellungen übrige der Erfolgsrechnung</t>
  </si>
  <si>
    <t>Schulgemeinde Muster</t>
  </si>
  <si>
    <t>Bilanz per</t>
  </si>
  <si>
    <t>HRM 1 - Konto</t>
  </si>
  <si>
    <t>HRM 2 - Konto</t>
  </si>
  <si>
    <t>A K T I V E N</t>
  </si>
  <si>
    <t>FINANZVERMÖGEN</t>
  </si>
  <si>
    <t>Flüssige Mittel</t>
  </si>
  <si>
    <t>Flüssige Mittel + kfr. Geldanlagen</t>
  </si>
  <si>
    <t>Guthaben</t>
  </si>
  <si>
    <t>Forderungen</t>
  </si>
  <si>
    <t>Darlehen Verwaltungsvermögen</t>
  </si>
  <si>
    <t>Anlagen</t>
  </si>
  <si>
    <t>Aktive Rechnungsabgrenzung</t>
  </si>
  <si>
    <t>Finanzanlagen</t>
  </si>
  <si>
    <t>VERWALTUNGSVERMÖGEN</t>
  </si>
  <si>
    <t>Sachgüter</t>
  </si>
  <si>
    <t>Sachanlagen Verwaltungsvermögen</t>
  </si>
  <si>
    <t>P A S S I V E N</t>
  </si>
  <si>
    <t>FREMDKAPITAL</t>
  </si>
  <si>
    <t>Laufende Verpflichtungen</t>
  </si>
  <si>
    <t>Kurzfristige Schulden</t>
  </si>
  <si>
    <t>Kurzfristige Verbindlichkeiten</t>
  </si>
  <si>
    <t>Mittel-/langfristige Schulden</t>
  </si>
  <si>
    <t>Verpflichtungen für Sonderrechnungen</t>
  </si>
  <si>
    <t>Passive Rechnungsabgrenzung</t>
  </si>
  <si>
    <t>langfristige Finanzverbindlichkeiten</t>
  </si>
  <si>
    <t>SPEZIALFINANZIERUNGEN</t>
  </si>
  <si>
    <t>Verpflichtung Spezialfinanzierung</t>
  </si>
  <si>
    <t>Eigenkapital</t>
  </si>
  <si>
    <t>Fonds im Eigenkapital</t>
  </si>
  <si>
    <t>Neubewertungsreserven</t>
  </si>
  <si>
    <t>Kapital</t>
  </si>
  <si>
    <t>Bilanzüberschuss</t>
  </si>
  <si>
    <t>Erläuterungen</t>
  </si>
  <si>
    <t>Sachanlagen</t>
  </si>
  <si>
    <t>Forderungen gegenüber Spezialfinanzierungen FK</t>
  </si>
  <si>
    <t>Immaterielle Anlagen</t>
  </si>
  <si>
    <t>Beteiligungen, Grundkapitalien</t>
  </si>
  <si>
    <t>Investitionsbeiträge</t>
  </si>
  <si>
    <t>Kum. Zusätzliche Abschreibungen</t>
  </si>
  <si>
    <t>übriges Eigenkaptial</t>
  </si>
  <si>
    <t>Veränderung</t>
  </si>
  <si>
    <t>Bilanzanpassungsbericht</t>
  </si>
  <si>
    <t>Beteiligungsspiegel</t>
  </si>
  <si>
    <t>Definition einer Beteiligung</t>
  </si>
  <si>
    <r>
      <t>Unter einer Beteiligung im Sinne des Beteiligungsspiegels wird eine</t>
    </r>
    <r>
      <rPr>
        <b/>
        <sz val="12"/>
        <color theme="1"/>
        <rFont val="Arial"/>
        <family val="2"/>
      </rPr>
      <t xml:space="preserve"> Institution</t>
    </r>
    <r>
      <rPr>
        <sz val="12"/>
        <color theme="1"/>
        <rFont val="Arial"/>
        <family val="2"/>
      </rPr>
      <t xml:space="preserve"> in einer</t>
    </r>
  </si>
  <si>
    <r>
      <t xml:space="preserve">Rechtsform des öffentlichen- oder Privatrechts verstanden, </t>
    </r>
    <r>
      <rPr>
        <b/>
        <sz val="12"/>
        <color theme="1"/>
        <rFont val="Arial"/>
        <family val="2"/>
      </rPr>
      <t>an der die Schulgemeinde</t>
    </r>
  </si>
  <si>
    <r>
      <rPr>
        <b/>
        <sz val="12"/>
        <color theme="1"/>
        <rFont val="Arial"/>
        <family val="2"/>
      </rPr>
      <t>NICHT</t>
    </r>
    <r>
      <rPr>
        <sz val="12"/>
        <color theme="1"/>
        <rFont val="Arial"/>
        <family val="2"/>
      </rPr>
      <t xml:space="preserve"> in den Beteiligungsspiegel aufzunehmen sind die Finanzanlagen in Form von</t>
    </r>
  </si>
  <si>
    <r>
      <t xml:space="preserve">- die </t>
    </r>
    <r>
      <rPr>
        <b/>
        <sz val="12"/>
        <color theme="1"/>
        <rFont val="Arial"/>
        <family val="2"/>
      </rPr>
      <t>öffentliche Aufgaben</t>
    </r>
    <r>
      <rPr>
        <sz val="12"/>
        <color theme="1"/>
        <rFont val="Arial"/>
        <family val="2"/>
      </rPr>
      <t xml:space="preserve"> erfüllt.</t>
    </r>
  </si>
  <si>
    <t>Dokumentationsbeispiel sinngemäss für Gemeindeebene:</t>
  </si>
  <si>
    <r>
      <rPr>
        <sz val="12"/>
        <color theme="1"/>
        <rFont val="Arial"/>
        <family val="2"/>
      </rPr>
      <t xml:space="preserve">- als Mitglied oder Trägerin </t>
    </r>
    <r>
      <rPr>
        <b/>
        <sz val="12"/>
        <color theme="1"/>
        <rFont val="Arial"/>
        <family val="2"/>
      </rPr>
      <t>massgeblich beteiligt</t>
    </r>
    <r>
      <rPr>
        <sz val="12"/>
        <color theme="1"/>
        <rFont val="Arial"/>
        <family val="2"/>
      </rPr>
      <t xml:space="preserve"> ist und</t>
    </r>
  </si>
  <si>
    <t>Bürgschaftsverpflichtungen</t>
  </si>
  <si>
    <t>Defizitgarantien</t>
  </si>
  <si>
    <t>Garantieverpflichtungen</t>
  </si>
  <si>
    <t>Konventionalstrafen</t>
  </si>
  <si>
    <t>Datum</t>
  </si>
  <si>
    <t>Organ</t>
  </si>
  <si>
    <r>
      <t xml:space="preserve">Wertschriften zwecks Vermögensertrag, auch </t>
    </r>
    <r>
      <rPr>
        <b/>
        <sz val="12"/>
        <color theme="1"/>
        <rFont val="Arial"/>
        <family val="2"/>
      </rPr>
      <t>Genossenschaftsanteil Raiffeisen.</t>
    </r>
  </si>
  <si>
    <t>Name der Organisation
Rechtsform
Sitz</t>
  </si>
  <si>
    <t>Tätigkeiten
erfüllte öffentliche Aufgaben</t>
  </si>
  <si>
    <t>Anteil der Gemeinde
(Art, Betrag, Verfall, Zinsangaben, etc.)</t>
  </si>
  <si>
    <t>Wesentliche Miteigentümer</t>
  </si>
  <si>
    <t>Zahlungsströme im Berichtsjahr</t>
  </si>
  <si>
    <t>spezifische zusätzliche Angaben</t>
  </si>
  <si>
    <t>- Genossenschaft xy
   GV-Beschluss vom xx.xx.xxxx</t>
  </si>
  <si>
    <t>Gewährleistungsspiegel</t>
  </si>
  <si>
    <t>Anhang - Kreditrechtliche Angaben</t>
  </si>
  <si>
    <t>Wichtige gebundene Ausgabenbeschlüsse</t>
  </si>
  <si>
    <t xml:space="preserve">      Kredite in Fr.</t>
  </si>
  <si>
    <t>Vorjahressaldo</t>
  </si>
  <si>
    <t>Bezeichnung</t>
  </si>
  <si>
    <t>Brutto / 
Netto</t>
  </si>
  <si>
    <t xml:space="preserve">Ausgaben </t>
  </si>
  <si>
    <t>Einnahmen</t>
  </si>
  <si>
    <t>Ausgaben</t>
  </si>
  <si>
    <t>Abweichungen</t>
  </si>
  <si>
    <t>Abrechnung</t>
  </si>
  <si>
    <t>bewilligter</t>
  </si>
  <si>
    <t>per</t>
  </si>
  <si>
    <t>Kredit</t>
  </si>
  <si>
    <t>Bildung</t>
  </si>
  <si>
    <t>Auflösung</t>
  </si>
  <si>
    <t>langfristige Rückstellungen</t>
  </si>
  <si>
    <r>
      <t>31.12.20</t>
    </r>
    <r>
      <rPr>
        <sz val="12"/>
        <color rgb="FFFF0000"/>
        <rFont val="Arial"/>
        <family val="2"/>
      </rPr>
      <t>xx</t>
    </r>
  </si>
  <si>
    <r>
      <t>Bestand per 1.1.20</t>
    </r>
    <r>
      <rPr>
        <b/>
        <sz val="12"/>
        <color rgb="FFFF0000"/>
        <rFont val="Arial"/>
        <family val="2"/>
      </rPr>
      <t>xx</t>
    </r>
  </si>
  <si>
    <r>
      <t>Bestand per 31.12.20</t>
    </r>
    <r>
      <rPr>
        <b/>
        <sz val="12"/>
        <color rgb="FFFF0000"/>
        <rFont val="Arial"/>
        <family val="2"/>
      </rPr>
      <t>xx</t>
    </r>
  </si>
  <si>
    <r>
      <t>01.01.20</t>
    </r>
    <r>
      <rPr>
        <b/>
        <sz val="12"/>
        <color rgb="FFFF0000"/>
        <rFont val="Arial"/>
        <family val="2"/>
      </rPr>
      <t>xx</t>
    </r>
  </si>
  <si>
    <r>
      <t>31.12.20</t>
    </r>
    <r>
      <rPr>
        <b/>
        <sz val="12"/>
        <color rgb="FFFF0000"/>
        <rFont val="Arial"/>
        <family val="2"/>
      </rPr>
      <t>xx</t>
    </r>
  </si>
  <si>
    <r>
      <t xml:space="preserve">Vorfinanzierung </t>
    </r>
    <r>
      <rPr>
        <sz val="12"/>
        <color rgb="FFFF0000"/>
        <rFont val="Arial"/>
        <family val="2"/>
      </rPr>
      <t>xx</t>
    </r>
  </si>
  <si>
    <r>
      <t xml:space="preserve">Rücklagen Globalbudget </t>
    </r>
    <r>
      <rPr>
        <sz val="12"/>
        <color rgb="FFFF0000"/>
        <rFont val="Arial"/>
        <family val="2"/>
      </rPr>
      <t>xx</t>
    </r>
  </si>
  <si>
    <r>
      <t>2930.</t>
    </r>
    <r>
      <rPr>
        <sz val="12"/>
        <color rgb="FFFF0000"/>
        <rFont val="Arial"/>
        <family val="2"/>
      </rPr>
      <t>xx</t>
    </r>
  </si>
  <si>
    <r>
      <t>2920.</t>
    </r>
    <r>
      <rPr>
        <sz val="12"/>
        <color rgb="FFFF0000"/>
        <rFont val="Arial"/>
        <family val="2"/>
      </rPr>
      <t>xx</t>
    </r>
  </si>
  <si>
    <r>
      <t>2910.1</t>
    </r>
    <r>
      <rPr>
        <sz val="12"/>
        <color rgb="FFFF0000"/>
        <rFont val="Arial"/>
        <family val="2"/>
      </rPr>
      <t>x</t>
    </r>
  </si>
  <si>
    <t>Erneuerungsfonds aus Baufolgekosten</t>
  </si>
  <si>
    <r>
      <t>2910.2</t>
    </r>
    <r>
      <rPr>
        <sz val="12"/>
        <color rgb="FFFF0000"/>
        <rFont val="Arial"/>
        <family val="2"/>
      </rPr>
      <t>x</t>
    </r>
  </si>
  <si>
    <r>
      <t xml:space="preserve">Fonds </t>
    </r>
    <r>
      <rPr>
        <sz val="12"/>
        <color rgb="FFFF0000"/>
        <rFont val="Arial"/>
        <family val="2"/>
      </rPr>
      <t>xx</t>
    </r>
  </si>
  <si>
    <r>
      <t xml:space="preserve">Legat / Stiftungen </t>
    </r>
    <r>
      <rPr>
        <sz val="12"/>
        <color rgb="FFFF0000"/>
        <rFont val="Arial"/>
        <family val="2"/>
      </rPr>
      <t>xx</t>
    </r>
  </si>
  <si>
    <r>
      <t>2911.</t>
    </r>
    <r>
      <rPr>
        <sz val="12"/>
        <color rgb="FFFF0000"/>
        <rFont val="Arial"/>
        <family val="2"/>
      </rPr>
      <t>xx</t>
    </r>
  </si>
  <si>
    <r>
      <t>2960.</t>
    </r>
    <r>
      <rPr>
        <sz val="12"/>
        <color rgb="FFFF0000"/>
        <rFont val="Arial"/>
        <family val="2"/>
      </rPr>
      <t>xx</t>
    </r>
  </si>
  <si>
    <r>
      <t xml:space="preserve">Neubewertung </t>
    </r>
    <r>
      <rPr>
        <sz val="12"/>
        <color rgb="FFFF0000"/>
        <rFont val="Arial"/>
        <family val="2"/>
      </rPr>
      <t>xx</t>
    </r>
  </si>
  <si>
    <r>
      <t>2980.</t>
    </r>
    <r>
      <rPr>
        <sz val="12"/>
        <color rgb="FFFF0000"/>
        <rFont val="Arial"/>
        <family val="2"/>
      </rPr>
      <t>xx</t>
    </r>
  </si>
  <si>
    <t>Jahresergebnis nach Gewinnverwendung</t>
  </si>
  <si>
    <r>
      <t>31.12.20</t>
    </r>
    <r>
      <rPr>
        <b/>
        <sz val="10"/>
        <color rgb="FFFF0000"/>
        <rFont val="Arial"/>
        <family val="2"/>
      </rPr>
      <t>xx</t>
    </r>
  </si>
  <si>
    <r>
      <t>01.01.20</t>
    </r>
    <r>
      <rPr>
        <b/>
        <sz val="10"/>
        <color rgb="FFFF0000"/>
        <rFont val="Arial"/>
        <family val="2"/>
      </rPr>
      <t>xx</t>
    </r>
  </si>
  <si>
    <t>Transitorische Aktiven</t>
  </si>
  <si>
    <r>
      <t>Rechnung 20</t>
    </r>
    <r>
      <rPr>
        <b/>
        <sz val="12"/>
        <color rgb="FFFF0000"/>
        <rFont val="Arial"/>
        <family val="2"/>
      </rPr>
      <t>xx</t>
    </r>
  </si>
  <si>
    <t>Saldo kumuliert</t>
  </si>
  <si>
    <t>kumuliert</t>
  </si>
  <si>
    <t>Angaben zur Vorfinanzierungen</t>
  </si>
  <si>
    <t>Vorfinanzierungen in Gebrauch</t>
  </si>
  <si>
    <t>Erstmalige Bildung/Auflösung</t>
  </si>
  <si>
    <t>…</t>
  </si>
  <si>
    <r>
      <rPr>
        <sz val="12"/>
        <rFont val="Arial"/>
        <family val="2"/>
      </rPr>
      <t>20</t>
    </r>
    <r>
      <rPr>
        <sz val="12"/>
        <color rgb="FFFF0000"/>
        <rFont val="Arial"/>
        <family val="2"/>
      </rPr>
      <t>xx</t>
    </r>
  </si>
  <si>
    <r>
      <t>2931.</t>
    </r>
    <r>
      <rPr>
        <sz val="12"/>
        <color rgb="FFFF0000"/>
        <rFont val="Arial"/>
        <family val="2"/>
      </rPr>
      <t>xx</t>
    </r>
  </si>
  <si>
    <t>Vorfinanzierung Schulhaus B</t>
  </si>
  <si>
    <t>Vorfinanzierung Solaranlage Schulhaus B</t>
  </si>
  <si>
    <t>Vorfinanzierung Schulhaus A</t>
  </si>
  <si>
    <t>Vorfinanzierung Solaranlage Schulhaus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</si>
</sst>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_ * #,##0_ ;_ * \-#,##0_ ;_ * &quot;-&quot;??_ ;_ @_ "/>
    <numFmt numFmtId="165" formatCode="dd/mm/yyyy;@"/>
    <numFmt numFmtId="166" formatCode="?"/>
    <numFmt numFmtId="167" formatCode="??"/>
    <numFmt numFmtId="168" formatCode="???"/>
    <numFmt numFmtId="169" formatCode="????.0"/>
    <numFmt numFmtId="170" formatCode="????.00"/>
    <numFmt numFmtId="171" formatCode="????"/>
    <numFmt numFmtId="172" formatCode="???0.0"/>
    <numFmt numFmtId="173" formatCode="&quot;CHF&quot;\ #,##0.0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entury Gothic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</fills>
  <borders count="5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9" fontId="9" fillId="0" borderId="0">
      <alignment horizontal="left" vertical="center" wrapText="1"/>
    </xf>
    <xf numFmtId="0" fontId="19" fillId="0" borderId="0"/>
  </cellStyleXfs>
  <cellXfs count="239">
    <xf numFmtId="0" fontId="0" fillId="0" borderId="0" xfId="0"/>
    <xf numFmtId="0" fontId="2" fillId="0" borderId="0" xfId="0" applyFont="1"/>
    <xf numFmtId="49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right"/>
    </xf>
    <xf numFmtId="0" fontId="0" fillId="0" borderId="0" xfId="0" applyFont="1"/>
    <xf numFmtId="2" fontId="0" fillId="0" borderId="0" xfId="0" applyNumberFormat="1"/>
    <xf numFmtId="164" fontId="2" fillId="0" borderId="0" xfId="1" applyNumberFormat="1" applyFont="1"/>
    <xf numFmtId="0" fontId="0" fillId="0" borderId="0" xfId="0" applyAlignment="1">
      <alignment wrapText="1"/>
    </xf>
    <xf numFmtId="164" fontId="2" fillId="0" borderId="0" xfId="0" applyNumberFormat="1" applyFont="1"/>
    <xf numFmtId="14" fontId="0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2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2" fontId="0" fillId="0" borderId="2" xfId="0" applyNumberFormat="1" applyBorder="1"/>
    <xf numFmtId="4" fontId="0" fillId="0" borderId="2" xfId="0" applyNumberFormat="1" applyBorder="1"/>
    <xf numFmtId="164" fontId="0" fillId="0" borderId="2" xfId="1" applyNumberFormat="1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2" borderId="0" xfId="0" applyFill="1"/>
    <xf numFmtId="164" fontId="2" fillId="2" borderId="0" xfId="1" applyNumberFormat="1" applyFont="1" applyFill="1"/>
    <xf numFmtId="164" fontId="1" fillId="2" borderId="1" xfId="1" applyNumberFormat="1" applyFont="1" applyFill="1" applyBorder="1"/>
    <xf numFmtId="164" fontId="1" fillId="2" borderId="2" xfId="1" applyNumberFormat="1" applyFont="1" applyFill="1" applyBorder="1"/>
    <xf numFmtId="0" fontId="0" fillId="2" borderId="2" xfId="0" applyFill="1" applyBorder="1"/>
    <xf numFmtId="164" fontId="2" fillId="2" borderId="0" xfId="0" applyNumberFormat="1" applyFont="1" applyFill="1"/>
    <xf numFmtId="164" fontId="0" fillId="2" borderId="0" xfId="1" applyNumberFormat="1" applyFont="1" applyFill="1"/>
    <xf numFmtId="0" fontId="4" fillId="2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3" borderId="0" xfId="2" applyFont="1" applyFill="1" applyAlignment="1"/>
    <xf numFmtId="0" fontId="6" fillId="3" borderId="0" xfId="2" applyFont="1" applyFill="1" applyBorder="1" applyAlignment="1">
      <alignment horizontal="left"/>
    </xf>
    <xf numFmtId="3" fontId="3" fillId="3" borderId="0" xfId="2" applyNumberFormat="1" applyFont="1" applyFill="1" applyAlignment="1"/>
    <xf numFmtId="0" fontId="7" fillId="3" borderId="0" xfId="2" applyFont="1" applyFill="1" applyAlignment="1">
      <alignment horizontal="left"/>
    </xf>
    <xf numFmtId="3" fontId="8" fillId="3" borderId="0" xfId="2" applyNumberFormat="1" applyFont="1" applyFill="1" applyBorder="1" applyAlignment="1">
      <alignment horizontal="center"/>
    </xf>
    <xf numFmtId="0" fontId="10" fillId="3" borderId="0" xfId="2" applyFont="1" applyFill="1"/>
    <xf numFmtId="0" fontId="11" fillId="3" borderId="0" xfId="2" applyFont="1" applyFill="1" applyBorder="1"/>
    <xf numFmtId="0" fontId="11" fillId="3" borderId="3" xfId="2" applyFont="1" applyFill="1" applyBorder="1"/>
    <xf numFmtId="0" fontId="10" fillId="3" borderId="0" xfId="2" applyFont="1" applyFill="1" applyAlignment="1"/>
    <xf numFmtId="0" fontId="14" fillId="2" borderId="4" xfId="2" applyFont="1" applyFill="1" applyBorder="1" applyAlignment="1"/>
    <xf numFmtId="0" fontId="13" fillId="2" borderId="4" xfId="2" applyFont="1" applyFill="1" applyBorder="1" applyAlignment="1">
      <alignment horizontal="left"/>
    </xf>
    <xf numFmtId="0" fontId="5" fillId="3" borderId="0" xfId="2" applyFont="1" applyFill="1"/>
    <xf numFmtId="0" fontId="5" fillId="3" borderId="0" xfId="2" applyFont="1" applyFill="1" applyBorder="1"/>
    <xf numFmtId="0" fontId="10" fillId="2" borderId="5" xfId="2" applyFont="1" applyFill="1" applyBorder="1"/>
    <xf numFmtId="0" fontId="12" fillId="2" borderId="5" xfId="2" applyFont="1" applyFill="1" applyBorder="1" applyAlignment="1">
      <alignment horizontal="left" vertical="top"/>
    </xf>
    <xf numFmtId="0" fontId="12" fillId="3" borderId="0" xfId="2" applyFont="1" applyFill="1" applyBorder="1" applyAlignment="1">
      <alignment horizontal="left" vertical="top"/>
    </xf>
    <xf numFmtId="0" fontId="5" fillId="3" borderId="5" xfId="2" applyFont="1" applyFill="1" applyBorder="1"/>
    <xf numFmtId="0" fontId="12" fillId="3" borderId="5" xfId="2" applyFont="1" applyFill="1" applyBorder="1" applyAlignment="1">
      <alignment horizontal="left" vertical="top"/>
    </xf>
    <xf numFmtId="0" fontId="7" fillId="3" borderId="0" xfId="2" applyFont="1" applyFill="1" applyBorder="1" applyAlignment="1">
      <alignment horizontal="left" vertical="top"/>
    </xf>
    <xf numFmtId="0" fontId="10" fillId="3" borderId="5" xfId="2" applyFont="1" applyFill="1" applyBorder="1" applyAlignment="1">
      <alignment horizontal="left" vertical="top"/>
    </xf>
    <xf numFmtId="171" fontId="16" fillId="3" borderId="0" xfId="2" applyNumberFormat="1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Alignment="1"/>
    <xf numFmtId="0" fontId="5" fillId="3" borderId="3" xfId="2" applyFont="1" applyFill="1" applyBorder="1"/>
    <xf numFmtId="171" fontId="17" fillId="3" borderId="0" xfId="2" applyNumberFormat="1" applyFont="1" applyFill="1" applyBorder="1" applyAlignment="1">
      <alignment horizontal="left" vertical="top"/>
    </xf>
    <xf numFmtId="0" fontId="10" fillId="2" borderId="5" xfId="2" applyFont="1" applyFill="1" applyBorder="1" applyAlignment="1">
      <alignment horizontal="left" vertical="top"/>
    </xf>
    <xf numFmtId="0" fontId="10" fillId="3" borderId="0" xfId="2" applyFont="1" applyFill="1" applyBorder="1" applyAlignment="1">
      <alignment horizontal="left" vertical="top"/>
    </xf>
    <xf numFmtId="0" fontId="5" fillId="3" borderId="0" xfId="3" applyFont="1" applyFill="1"/>
    <xf numFmtId="0" fontId="5" fillId="3" borderId="0" xfId="3" applyFont="1" applyFill="1" applyBorder="1"/>
    <xf numFmtId="3" fontId="5" fillId="3" borderId="0" xfId="2" applyNumberFormat="1" applyFont="1" applyFill="1" applyBorder="1" applyAlignment="1">
      <alignment horizontal="right" vertical="top"/>
    </xf>
    <xf numFmtId="3" fontId="7" fillId="3" borderId="0" xfId="2" applyNumberFormat="1" applyFont="1" applyFill="1" applyBorder="1" applyAlignment="1">
      <alignment horizontal="right" vertical="top"/>
    </xf>
    <xf numFmtId="3" fontId="7" fillId="3" borderId="0" xfId="2" applyNumberFormat="1" applyFont="1" applyFill="1" applyAlignment="1"/>
    <xf numFmtId="0" fontId="7" fillId="3" borderId="0" xfId="2" applyFont="1" applyFill="1" applyAlignment="1"/>
    <xf numFmtId="0" fontId="7" fillId="3" borderId="0" xfId="2" applyFont="1" applyFill="1" applyBorder="1"/>
    <xf numFmtId="3" fontId="5" fillId="3" borderId="0" xfId="2" applyNumberFormat="1" applyFont="1" applyFill="1" applyAlignment="1"/>
    <xf numFmtId="3" fontId="7" fillId="3" borderId="0" xfId="2" applyNumberFormat="1" applyFont="1" applyFill="1" applyBorder="1"/>
    <xf numFmtId="3" fontId="5" fillId="3" borderId="0" xfId="3" applyNumberFormat="1" applyFont="1" applyFill="1"/>
    <xf numFmtId="0" fontId="5" fillId="0" borderId="0" xfId="3" applyFont="1"/>
    <xf numFmtId="3" fontId="5" fillId="0" borderId="0" xfId="3" applyNumberFormat="1" applyFont="1"/>
    <xf numFmtId="3" fontId="5" fillId="3" borderId="0" xfId="3" applyNumberFormat="1" applyFont="1" applyFill="1" applyAlignment="1">
      <alignment vertical="top"/>
    </xf>
    <xf numFmtId="0" fontId="10" fillId="3" borderId="5" xfId="2" applyFont="1" applyFill="1" applyBorder="1" applyAlignment="1">
      <alignment horizontal="left" vertical="top" wrapText="1"/>
    </xf>
    <xf numFmtId="3" fontId="7" fillId="3" borderId="0" xfId="2" applyNumberFormat="1" applyFont="1" applyFill="1" applyBorder="1" applyAlignment="1">
      <alignment vertical="top"/>
    </xf>
    <xf numFmtId="3" fontId="5" fillId="0" borderId="0" xfId="3" applyNumberFormat="1" applyFont="1" applyAlignment="1">
      <alignment vertical="top"/>
    </xf>
    <xf numFmtId="0" fontId="5" fillId="0" borderId="0" xfId="3" applyFont="1" applyAlignment="1">
      <alignment vertical="top"/>
    </xf>
    <xf numFmtId="0" fontId="7" fillId="3" borderId="0" xfId="2" applyFont="1" applyFill="1" applyBorder="1" applyAlignment="1">
      <alignment vertical="top"/>
    </xf>
    <xf numFmtId="49" fontId="4" fillId="3" borderId="7" xfId="4" applyFont="1" applyFill="1" applyBorder="1" applyAlignment="1">
      <alignment vertical="center" wrapText="1"/>
    </xf>
    <xf numFmtId="49" fontId="4" fillId="3" borderId="8" xfId="4" applyFont="1" applyFill="1" applyBorder="1" applyAlignment="1">
      <alignment vertical="center" wrapText="1"/>
    </xf>
    <xf numFmtId="0" fontId="7" fillId="3" borderId="8" xfId="2" applyFont="1" applyFill="1" applyBorder="1"/>
    <xf numFmtId="3" fontId="10" fillId="3" borderId="9" xfId="2" applyNumberFormat="1" applyFont="1" applyFill="1" applyBorder="1" applyAlignment="1">
      <alignment horizontal="center"/>
    </xf>
    <xf numFmtId="165" fontId="12" fillId="3" borderId="11" xfId="2" applyNumberFormat="1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left" vertical="center"/>
    </xf>
    <xf numFmtId="3" fontId="11" fillId="3" borderId="13" xfId="2" applyNumberFormat="1" applyFont="1" applyFill="1" applyBorder="1"/>
    <xf numFmtId="166" fontId="13" fillId="2" borderId="14" xfId="2" applyNumberFormat="1" applyFont="1" applyFill="1" applyBorder="1" applyAlignment="1">
      <alignment horizontal="left"/>
    </xf>
    <xf numFmtId="3" fontId="13" fillId="2" borderId="15" xfId="2" applyNumberFormat="1" applyFont="1" applyFill="1" applyBorder="1" applyAlignment="1">
      <alignment horizontal="right"/>
    </xf>
    <xf numFmtId="166" fontId="15" fillId="3" borderId="10" xfId="2" applyNumberFormat="1" applyFont="1" applyFill="1" applyBorder="1" applyAlignment="1">
      <alignment horizontal="left" vertical="top"/>
    </xf>
    <xf numFmtId="3" fontId="12" fillId="3" borderId="11" xfId="2" applyNumberFormat="1" applyFont="1" applyFill="1" applyBorder="1" applyAlignment="1">
      <alignment horizontal="right" vertical="top"/>
    </xf>
    <xf numFmtId="167" fontId="15" fillId="2" borderId="16" xfId="2" applyNumberFormat="1" applyFont="1" applyFill="1" applyBorder="1" applyAlignment="1">
      <alignment horizontal="left" vertical="top"/>
    </xf>
    <xf numFmtId="3" fontId="12" fillId="2" borderId="17" xfId="2" applyNumberFormat="1" applyFont="1" applyFill="1" applyBorder="1" applyAlignment="1">
      <alignment horizontal="right" vertical="top"/>
    </xf>
    <xf numFmtId="167" fontId="15" fillId="3" borderId="10" xfId="2" applyNumberFormat="1" applyFont="1" applyFill="1" applyBorder="1" applyAlignment="1">
      <alignment horizontal="left" vertical="top"/>
    </xf>
    <xf numFmtId="168" fontId="15" fillId="3" borderId="16" xfId="2" applyNumberFormat="1" applyFont="1" applyFill="1" applyBorder="1" applyAlignment="1">
      <alignment horizontal="left" vertical="top"/>
    </xf>
    <xf numFmtId="3" fontId="12" fillId="3" borderId="17" xfId="2" applyNumberFormat="1" applyFont="1" applyFill="1" applyBorder="1" applyAlignment="1">
      <alignment horizontal="right" vertical="top"/>
    </xf>
    <xf numFmtId="3" fontId="10" fillId="3" borderId="17" xfId="2" applyNumberFormat="1" applyFont="1" applyFill="1" applyBorder="1" applyAlignment="1">
      <alignment horizontal="right" vertical="top"/>
    </xf>
    <xf numFmtId="171" fontId="16" fillId="3" borderId="10" xfId="2" applyNumberFormat="1" applyFont="1" applyFill="1" applyBorder="1" applyAlignment="1">
      <alignment horizontal="left" vertical="top"/>
    </xf>
    <xf numFmtId="3" fontId="5" fillId="3" borderId="11" xfId="2" applyNumberFormat="1" applyFont="1" applyFill="1" applyBorder="1" applyAlignment="1">
      <alignment horizontal="right" vertical="top"/>
    </xf>
    <xf numFmtId="3" fontId="7" fillId="3" borderId="11" xfId="2" applyNumberFormat="1" applyFont="1" applyFill="1" applyBorder="1" applyAlignment="1">
      <alignment horizontal="right" vertical="top"/>
    </xf>
    <xf numFmtId="172" fontId="16" fillId="3" borderId="10" xfId="2" applyNumberFormat="1" applyFont="1" applyFill="1" applyBorder="1" applyAlignment="1">
      <alignment horizontal="left" vertical="top"/>
    </xf>
    <xf numFmtId="0" fontId="15" fillId="3" borderId="12" xfId="2" applyFont="1" applyFill="1" applyBorder="1" applyAlignment="1">
      <alignment horizontal="left" vertical="center"/>
    </xf>
    <xf numFmtId="3" fontId="5" fillId="3" borderId="13" xfId="2" applyNumberFormat="1" applyFont="1" applyFill="1" applyBorder="1"/>
    <xf numFmtId="0" fontId="5" fillId="3" borderId="10" xfId="2" applyFont="1" applyFill="1" applyBorder="1"/>
    <xf numFmtId="0" fontId="5" fillId="3" borderId="11" xfId="2" applyFont="1" applyFill="1" applyBorder="1"/>
    <xf numFmtId="3" fontId="10" fillId="2" borderId="17" xfId="2" applyNumberFormat="1" applyFont="1" applyFill="1" applyBorder="1" applyAlignment="1">
      <alignment horizontal="right" vertical="top"/>
    </xf>
    <xf numFmtId="3" fontId="10" fillId="3" borderId="11" xfId="2" applyNumberFormat="1" applyFont="1" applyFill="1" applyBorder="1" applyAlignment="1">
      <alignment horizontal="right" vertical="top"/>
    </xf>
    <xf numFmtId="0" fontId="5" fillId="3" borderId="10" xfId="3" applyFont="1" applyFill="1" applyBorder="1"/>
    <xf numFmtId="0" fontId="5" fillId="3" borderId="11" xfId="3" applyFont="1" applyFill="1" applyBorder="1"/>
    <xf numFmtId="168" fontId="15" fillId="3" borderId="12" xfId="2" applyNumberFormat="1" applyFont="1" applyFill="1" applyBorder="1" applyAlignment="1">
      <alignment horizontal="left" vertical="top"/>
    </xf>
    <xf numFmtId="0" fontId="10" fillId="3" borderId="3" xfId="2" applyFont="1" applyFill="1" applyBorder="1" applyAlignment="1">
      <alignment horizontal="left" vertical="top"/>
    </xf>
    <xf numFmtId="3" fontId="10" fillId="3" borderId="13" xfId="2" applyNumberFormat="1" applyFont="1" applyFill="1" applyBorder="1" applyAlignment="1">
      <alignment horizontal="right" vertical="top"/>
    </xf>
    <xf numFmtId="168" fontId="18" fillId="3" borderId="16" xfId="2" applyNumberFormat="1" applyFont="1" applyFill="1" applyBorder="1" applyAlignment="1">
      <alignment horizontal="left" vertical="top"/>
    </xf>
    <xf numFmtId="170" fontId="17" fillId="3" borderId="10" xfId="2" applyNumberFormat="1" applyFont="1" applyFill="1" applyBorder="1" applyAlignment="1">
      <alignment horizontal="left" vertical="top"/>
    </xf>
    <xf numFmtId="169" fontId="17" fillId="3" borderId="10" xfId="2" applyNumberFormat="1" applyFont="1" applyFill="1" applyBorder="1" applyAlignment="1">
      <alignment horizontal="left" vertical="top"/>
    </xf>
    <xf numFmtId="171" fontId="17" fillId="3" borderId="10" xfId="2" applyNumberFormat="1" applyFont="1" applyFill="1" applyBorder="1" applyAlignment="1">
      <alignment horizontal="left" vertical="top"/>
    </xf>
    <xf numFmtId="172" fontId="17" fillId="3" borderId="10" xfId="2" applyNumberFormat="1" applyFont="1" applyFill="1" applyBorder="1" applyAlignment="1">
      <alignment horizontal="left" vertical="top"/>
    </xf>
    <xf numFmtId="167" fontId="18" fillId="2" borderId="16" xfId="2" applyNumberFormat="1" applyFont="1" applyFill="1" applyBorder="1" applyAlignment="1">
      <alignment horizontal="left" vertical="top"/>
    </xf>
    <xf numFmtId="167" fontId="18" fillId="3" borderId="10" xfId="2" applyNumberFormat="1" applyFont="1" applyFill="1" applyBorder="1" applyAlignment="1">
      <alignment horizontal="left" vertical="top"/>
    </xf>
    <xf numFmtId="167" fontId="18" fillId="3" borderId="12" xfId="2" applyNumberFormat="1" applyFont="1" applyFill="1" applyBorder="1" applyAlignment="1">
      <alignment horizontal="left" vertical="top"/>
    </xf>
    <xf numFmtId="0" fontId="3" fillId="3" borderId="0" xfId="2" applyFont="1" applyFill="1" applyAlignment="1">
      <alignment horizontal="right" vertical="center"/>
    </xf>
    <xf numFmtId="0" fontId="7" fillId="3" borderId="0" xfId="2" applyFont="1" applyFill="1" applyAlignment="1">
      <alignment horizontal="right" vertical="center"/>
    </xf>
    <xf numFmtId="3" fontId="13" fillId="2" borderId="6" xfId="2" applyNumberFormat="1" applyFont="1" applyFill="1" applyBorder="1" applyAlignment="1">
      <alignment horizontal="right" vertical="center"/>
    </xf>
    <xf numFmtId="3" fontId="12" fillId="3" borderId="19" xfId="2" applyNumberFormat="1" applyFont="1" applyFill="1" applyBorder="1" applyAlignment="1">
      <alignment horizontal="right" vertical="center"/>
    </xf>
    <xf numFmtId="3" fontId="12" fillId="2" borderId="20" xfId="2" applyNumberFormat="1" applyFont="1" applyFill="1" applyBorder="1" applyAlignment="1">
      <alignment horizontal="right" vertical="center"/>
    </xf>
    <xf numFmtId="0" fontId="5" fillId="3" borderId="19" xfId="2" applyFont="1" applyFill="1" applyBorder="1" applyAlignment="1">
      <alignment horizontal="right" vertical="center"/>
    </xf>
    <xf numFmtId="3" fontId="5" fillId="3" borderId="19" xfId="2" applyNumberFormat="1" applyFont="1" applyFill="1" applyBorder="1" applyAlignment="1">
      <alignment horizontal="right" vertical="center"/>
    </xf>
    <xf numFmtId="3" fontId="10" fillId="2" borderId="20" xfId="2" applyNumberFormat="1" applyFont="1" applyFill="1" applyBorder="1" applyAlignment="1">
      <alignment horizontal="right" vertical="center"/>
    </xf>
    <xf numFmtId="0" fontId="5" fillId="3" borderId="21" xfId="2" applyFont="1" applyFill="1" applyBorder="1" applyAlignment="1">
      <alignment horizontal="right" vertical="center"/>
    </xf>
    <xf numFmtId="0" fontId="5" fillId="3" borderId="0" xfId="2" applyFont="1" applyFill="1" applyAlignment="1">
      <alignment horizontal="right" vertical="center"/>
    </xf>
    <xf numFmtId="0" fontId="5" fillId="0" borderId="0" xfId="3" applyFont="1" applyAlignment="1">
      <alignment horizontal="right" vertical="center"/>
    </xf>
    <xf numFmtId="3" fontId="7" fillId="3" borderId="0" xfId="2" applyNumberFormat="1" applyFont="1" applyFill="1" applyBorder="1" applyAlignment="1"/>
    <xf numFmtId="0" fontId="0" fillId="0" borderId="0" xfId="0" applyBorder="1"/>
    <xf numFmtId="172" fontId="16" fillId="3" borderId="0" xfId="2" applyNumberFormat="1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right" vertical="center"/>
    </xf>
    <xf numFmtId="0" fontId="5" fillId="3" borderId="21" xfId="3" applyFont="1" applyFill="1" applyBorder="1" applyAlignment="1">
      <alignment horizontal="right" vertical="center"/>
    </xf>
    <xf numFmtId="49" fontId="2" fillId="0" borderId="0" xfId="0" applyNumberFormat="1" applyFont="1"/>
    <xf numFmtId="49" fontId="0" fillId="0" borderId="0" xfId="0" applyNumberFormat="1" applyFont="1"/>
    <xf numFmtId="49" fontId="0" fillId="0" borderId="1" xfId="0" applyNumberFormat="1" applyBorder="1"/>
    <xf numFmtId="49" fontId="0" fillId="0" borderId="0" xfId="0" applyNumberFormat="1" applyAlignment="1">
      <alignment wrapText="1"/>
    </xf>
    <xf numFmtId="49" fontId="0" fillId="0" borderId="6" xfId="0" applyNumberFormat="1" applyBorder="1"/>
    <xf numFmtId="49" fontId="0" fillId="0" borderId="6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2" borderId="6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9" fontId="0" fillId="0" borderId="1" xfId="0" applyNumberFormat="1" applyBorder="1" applyAlignment="1">
      <alignment wrapText="1"/>
    </xf>
    <xf numFmtId="0" fontId="20" fillId="0" borderId="22" xfId="5" applyFont="1" applyBorder="1"/>
    <xf numFmtId="0" fontId="21" fillId="0" borderId="0" xfId="5" applyFont="1"/>
    <xf numFmtId="0" fontId="20" fillId="0" borderId="22" xfId="5" applyFont="1" applyBorder="1" applyAlignment="1">
      <alignment horizontal="center"/>
    </xf>
    <xf numFmtId="0" fontId="20" fillId="0" borderId="0" xfId="5" applyFont="1"/>
    <xf numFmtId="0" fontId="20" fillId="4" borderId="24" xfId="5" applyFont="1" applyFill="1" applyBorder="1" applyAlignment="1">
      <alignment horizontal="center" vertical="center"/>
    </xf>
    <xf numFmtId="0" fontId="20" fillId="4" borderId="25" xfId="5" applyFont="1" applyFill="1" applyBorder="1" applyAlignment="1">
      <alignment horizontal="center" vertical="center"/>
    </xf>
    <xf numFmtId="0" fontId="20" fillId="2" borderId="23" xfId="5" applyFont="1" applyFill="1" applyBorder="1" applyAlignment="1">
      <alignment horizontal="center" vertical="center"/>
    </xf>
    <xf numFmtId="0" fontId="20" fillId="0" borderId="27" xfId="5" applyFont="1" applyBorder="1" applyAlignment="1">
      <alignment horizontal="center" vertical="center"/>
    </xf>
    <xf numFmtId="0" fontId="21" fillId="4" borderId="28" xfId="5" applyFont="1" applyFill="1" applyBorder="1" applyAlignment="1">
      <alignment horizontal="center" vertical="center"/>
    </xf>
    <xf numFmtId="0" fontId="21" fillId="4" borderId="28" xfId="5" applyFont="1" applyFill="1" applyBorder="1" applyAlignment="1">
      <alignment horizontal="center" vertical="center" wrapText="1"/>
    </xf>
    <xf numFmtId="0" fontId="21" fillId="0" borderId="28" xfId="5" applyFont="1" applyBorder="1" applyAlignment="1">
      <alignment horizontal="center" vertical="center"/>
    </xf>
    <xf numFmtId="0" fontId="21" fillId="4" borderId="29" xfId="5" applyFont="1" applyFill="1" applyBorder="1" applyAlignment="1">
      <alignment horizontal="center" vertical="center"/>
    </xf>
    <xf numFmtId="0" fontId="21" fillId="4" borderId="30" xfId="5" applyFont="1" applyFill="1" applyBorder="1" applyAlignment="1">
      <alignment horizontal="center" vertical="center"/>
    </xf>
    <xf numFmtId="0" fontId="21" fillId="2" borderId="28" xfId="5" applyFont="1" applyFill="1" applyBorder="1" applyAlignment="1">
      <alignment horizontal="center" vertical="center"/>
    </xf>
    <xf numFmtId="0" fontId="21" fillId="4" borderId="31" xfId="5" applyFont="1" applyFill="1" applyBorder="1" applyAlignment="1">
      <alignment horizontal="center" vertical="center"/>
    </xf>
    <xf numFmtId="0" fontId="21" fillId="0" borderId="3" xfId="5" applyFont="1" applyBorder="1"/>
    <xf numFmtId="14" fontId="21" fillId="0" borderId="31" xfId="5" applyNumberFormat="1" applyFont="1" applyBorder="1" applyAlignment="1">
      <alignment horizontal="center" vertical="center"/>
    </xf>
    <xf numFmtId="0" fontId="21" fillId="2" borderId="31" xfId="5" applyFont="1" applyFill="1" applyBorder="1" applyAlignment="1">
      <alignment horizontal="center" vertical="center"/>
    </xf>
    <xf numFmtId="0" fontId="21" fillId="0" borderId="31" xfId="5" applyFont="1" applyBorder="1" applyAlignment="1">
      <alignment horizontal="center" vertical="center"/>
    </xf>
    <xf numFmtId="3" fontId="21" fillId="0" borderId="32" xfId="5" applyNumberFormat="1" applyFont="1" applyBorder="1"/>
    <xf numFmtId="3" fontId="21" fillId="4" borderId="32" xfId="5" applyNumberFormat="1" applyFont="1" applyFill="1" applyBorder="1"/>
    <xf numFmtId="3" fontId="20" fillId="2" borderId="32" xfId="5" applyNumberFormat="1" applyFont="1" applyFill="1" applyBorder="1"/>
    <xf numFmtId="14" fontId="21" fillId="0" borderId="32" xfId="5" applyNumberFormat="1" applyFont="1" applyBorder="1" applyAlignment="1">
      <alignment horizontal="center"/>
    </xf>
    <xf numFmtId="3" fontId="21" fillId="0" borderId="33" xfId="5" applyNumberFormat="1" applyFont="1" applyBorder="1"/>
    <xf numFmtId="3" fontId="21" fillId="4" borderId="33" xfId="5" applyNumberFormat="1" applyFont="1" applyFill="1" applyBorder="1"/>
    <xf numFmtId="3" fontId="21" fillId="0" borderId="34" xfId="5" applyNumberFormat="1" applyFont="1" applyBorder="1"/>
    <xf numFmtId="3" fontId="20" fillId="2" borderId="33" xfId="5" applyNumberFormat="1" applyFont="1" applyFill="1" applyBorder="1"/>
    <xf numFmtId="14" fontId="21" fillId="0" borderId="33" xfId="5" applyNumberFormat="1" applyFont="1" applyBorder="1" applyAlignment="1">
      <alignment horizontal="center"/>
    </xf>
    <xf numFmtId="0" fontId="21" fillId="0" borderId="0" xfId="5" applyFont="1" applyBorder="1"/>
    <xf numFmtId="4" fontId="21" fillId="0" borderId="35" xfId="5" applyNumberFormat="1" applyFont="1" applyBorder="1"/>
    <xf numFmtId="4" fontId="21" fillId="4" borderId="35" xfId="5" applyNumberFormat="1" applyFont="1" applyFill="1" applyBorder="1"/>
    <xf numFmtId="3" fontId="20" fillId="2" borderId="35" xfId="5" applyNumberFormat="1" applyFont="1" applyFill="1" applyBorder="1"/>
    <xf numFmtId="14" fontId="21" fillId="0" borderId="31" xfId="5" applyNumberFormat="1" applyFont="1" applyBorder="1" applyAlignment="1">
      <alignment horizontal="center"/>
    </xf>
    <xf numFmtId="0" fontId="22" fillId="0" borderId="0" xfId="5" applyFont="1"/>
    <xf numFmtId="0" fontId="20" fillId="4" borderId="36" xfId="5" applyFont="1" applyFill="1" applyBorder="1" applyAlignment="1">
      <alignment horizontal="center" vertical="center"/>
    </xf>
    <xf numFmtId="0" fontId="20" fillId="4" borderId="37" xfId="5" applyFont="1" applyFill="1" applyBorder="1" applyAlignment="1">
      <alignment horizontal="center" vertical="center"/>
    </xf>
    <xf numFmtId="0" fontId="20" fillId="0" borderId="38" xfId="5" applyFont="1" applyBorder="1"/>
    <xf numFmtId="3" fontId="20" fillId="0" borderId="37" xfId="5" applyNumberFormat="1" applyFont="1" applyBorder="1" applyAlignment="1">
      <alignment vertical="center"/>
    </xf>
    <xf numFmtId="3" fontId="20" fillId="4" borderId="37" xfId="5" applyNumberFormat="1" applyFont="1" applyFill="1" applyBorder="1" applyAlignment="1">
      <alignment vertical="center"/>
    </xf>
    <xf numFmtId="3" fontId="20" fillId="2" borderId="37" xfId="5" applyNumberFormat="1" applyFont="1" applyFill="1" applyBorder="1" applyAlignment="1">
      <alignment vertical="center"/>
    </xf>
    <xf numFmtId="0" fontId="20" fillId="0" borderId="39" xfId="5" applyFont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73" fontId="0" fillId="0" borderId="0" xfId="0" applyNumberFormat="1"/>
    <xf numFmtId="173" fontId="0" fillId="0" borderId="0" xfId="1" applyNumberFormat="1" applyFont="1"/>
    <xf numFmtId="173" fontId="0" fillId="0" borderId="1" xfId="0" applyNumberFormat="1" applyBorder="1"/>
    <xf numFmtId="14" fontId="21" fillId="4" borderId="41" xfId="5" applyNumberFormat="1" applyFont="1" applyFill="1" applyBorder="1" applyAlignment="1">
      <alignment horizontal="center" wrapText="1"/>
    </xf>
    <xf numFmtId="14" fontId="21" fillId="4" borderId="42" xfId="5" applyNumberFormat="1" applyFont="1" applyFill="1" applyBorder="1" applyAlignment="1">
      <alignment horizontal="center" wrapText="1"/>
    </xf>
    <xf numFmtId="14" fontId="21" fillId="4" borderId="42" xfId="5" applyNumberFormat="1" applyFont="1" applyFill="1" applyBorder="1" applyAlignment="1">
      <alignment horizontal="center"/>
    </xf>
    <xf numFmtId="14" fontId="21" fillId="4" borderId="43" xfId="5" applyNumberFormat="1" applyFont="1" applyFill="1" applyBorder="1" applyAlignment="1">
      <alignment horizontal="center"/>
    </xf>
    <xf numFmtId="3" fontId="20" fillId="4" borderId="44" xfId="5" applyNumberFormat="1" applyFont="1" applyFill="1" applyBorder="1"/>
    <xf numFmtId="3" fontId="20" fillId="4" borderId="45" xfId="5" applyNumberFormat="1" applyFont="1" applyFill="1" applyBorder="1"/>
    <xf numFmtId="3" fontId="20" fillId="4" borderId="46" xfId="5" applyNumberFormat="1" applyFont="1" applyFill="1" applyBorder="1"/>
    <xf numFmtId="0" fontId="21" fillId="4" borderId="47" xfId="5" applyFont="1" applyFill="1" applyBorder="1" applyAlignment="1">
      <alignment horizontal="center" wrapText="1"/>
    </xf>
    <xf numFmtId="0" fontId="21" fillId="4" borderId="48" xfId="5" applyFont="1" applyFill="1" applyBorder="1" applyAlignment="1">
      <alignment horizontal="center"/>
    </xf>
    <xf numFmtId="0" fontId="21" fillId="4" borderId="49" xfId="5" applyFont="1" applyFill="1" applyBorder="1" applyAlignment="1">
      <alignment horizontal="center"/>
    </xf>
    <xf numFmtId="0" fontId="21" fillId="4" borderId="21" xfId="5" applyFont="1" applyFill="1" applyBorder="1" applyAlignment="1">
      <alignment horizontal="center"/>
    </xf>
    <xf numFmtId="0" fontId="21" fillId="4" borderId="47" xfId="5" applyFont="1" applyFill="1" applyBorder="1"/>
    <xf numFmtId="0" fontId="21" fillId="4" borderId="49" xfId="5" applyFont="1" applyFill="1" applyBorder="1"/>
    <xf numFmtId="0" fontId="21" fillId="4" borderId="21" xfId="5" applyFont="1" applyFill="1" applyBorder="1"/>
    <xf numFmtId="2" fontId="23" fillId="0" borderId="1" xfId="0" applyNumberFormat="1" applyFont="1" applyBorder="1"/>
    <xf numFmtId="0" fontId="23" fillId="0" borderId="1" xfId="0" applyFont="1" applyBorder="1"/>
    <xf numFmtId="164" fontId="23" fillId="2" borderId="1" xfId="1" applyNumberFormat="1" applyFont="1" applyFill="1" applyBorder="1"/>
    <xf numFmtId="164" fontId="23" fillId="0" borderId="1" xfId="1" applyNumberFormat="1" applyFont="1" applyBorder="1"/>
    <xf numFmtId="2" fontId="23" fillId="0" borderId="2" xfId="0" applyNumberFormat="1" applyFont="1" applyBorder="1"/>
    <xf numFmtId="0" fontId="23" fillId="0" borderId="2" xfId="0" applyFont="1" applyBorder="1"/>
    <xf numFmtId="164" fontId="23" fillId="2" borderId="2" xfId="1" applyNumberFormat="1" applyFont="1" applyFill="1" applyBorder="1"/>
    <xf numFmtId="164" fontId="23" fillId="0" borderId="2" xfId="1" applyNumberFormat="1" applyFont="1" applyBorder="1"/>
    <xf numFmtId="0" fontId="23" fillId="2" borderId="2" xfId="0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right"/>
    </xf>
    <xf numFmtId="2" fontId="23" fillId="0" borderId="2" xfId="0" applyNumberFormat="1" applyFont="1" applyBorder="1" applyAlignment="1">
      <alignment horizontal="right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2" fontId="3" fillId="0" borderId="2" xfId="0" applyNumberFormat="1" applyFont="1" applyBorder="1"/>
    <xf numFmtId="0" fontId="10" fillId="3" borderId="18" xfId="3" applyFont="1" applyFill="1" applyBorder="1" applyAlignment="1">
      <alignment horizontal="right" vertical="center" wrapText="1"/>
    </xf>
    <xf numFmtId="0" fontId="10" fillId="3" borderId="19" xfId="3" applyFont="1" applyFill="1" applyBorder="1" applyAlignment="1">
      <alignment horizontal="right" vertical="center" wrapText="1"/>
    </xf>
    <xf numFmtId="49" fontId="4" fillId="3" borderId="10" xfId="4" applyFont="1" applyFill="1" applyBorder="1" applyAlignment="1">
      <alignment vertical="center" wrapText="1"/>
    </xf>
    <xf numFmtId="49" fontId="4" fillId="3" borderId="0" xfId="4" applyFont="1" applyFill="1" applyBorder="1" applyAlignment="1">
      <alignment vertical="center" wrapText="1"/>
    </xf>
    <xf numFmtId="0" fontId="5" fillId="0" borderId="0" xfId="3" applyFont="1" applyAlignment="1">
      <alignment horizontal="left" wrapText="1" indent="1"/>
    </xf>
    <xf numFmtId="0" fontId="7" fillId="3" borderId="0" xfId="2" applyFont="1" applyFill="1" applyBorder="1" applyAlignment="1">
      <alignment horizontal="left" vertical="top" wrapText="1" indent="1"/>
    </xf>
    <xf numFmtId="0" fontId="7" fillId="3" borderId="0" xfId="2" applyFont="1" applyFill="1" applyBorder="1" applyAlignment="1">
      <alignment horizontal="left" wrapText="1" indent="1"/>
    </xf>
    <xf numFmtId="0" fontId="4" fillId="2" borderId="0" xfId="0" applyFont="1" applyFill="1" applyBorder="1" applyAlignment="1">
      <alignment horizontal="left" vertical="center"/>
    </xf>
    <xf numFmtId="0" fontId="20" fillId="4" borderId="14" xfId="5" applyFont="1" applyFill="1" applyBorder="1" applyAlignment="1">
      <alignment vertical="center"/>
    </xf>
    <xf numFmtId="0" fontId="20" fillId="4" borderId="40" xfId="5" applyFont="1" applyFill="1" applyBorder="1" applyAlignment="1">
      <alignment vertical="center"/>
    </xf>
    <xf numFmtId="0" fontId="20" fillId="0" borderId="26" xfId="5" applyFont="1" applyFill="1" applyBorder="1" applyAlignment="1">
      <alignment horizontal="center" vertical="center"/>
    </xf>
    <xf numFmtId="0" fontId="20" fillId="4" borderId="26" xfId="5" applyFont="1" applyFill="1" applyBorder="1" applyAlignment="1">
      <alignment horizontal="center" vertical="center"/>
    </xf>
  </cellXfs>
  <cellStyles count="6">
    <cellStyle name="Komma" xfId="1" builtinId="3"/>
    <cellStyle name="Komma 2" xfId="2"/>
    <cellStyle name="Standard" xfId="0" builtinId="0"/>
    <cellStyle name="Standard 2" xfId="3"/>
    <cellStyle name="Standard 5" xfId="5"/>
    <cellStyle name="Titelzeil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zoomScaleNormal="100" workbookViewId="0">
      <selection activeCell="L14" sqref="L14"/>
    </sheetView>
  </sheetViews>
  <sheetFormatPr baseColWidth="10" defaultRowHeight="15" x14ac:dyDescent="0.2"/>
  <cols>
    <col min="1" max="1" width="0.6640625" style="58" customWidth="1"/>
    <col min="2" max="2" width="5.44140625" style="68" customWidth="1" collapsed="1"/>
    <col min="3" max="3" width="0.5546875" style="68" customWidth="1" collapsed="1"/>
    <col min="4" max="4" width="29.5546875" style="68" customWidth="1" collapsed="1"/>
    <col min="5" max="5" width="0.77734375" style="68" customWidth="1"/>
    <col min="6" max="6" width="9.21875" style="69" customWidth="1"/>
    <col min="7" max="7" width="2.44140625" style="67" customWidth="1"/>
    <col min="8" max="8" width="5.44140625" style="68" customWidth="1" collapsed="1"/>
    <col min="9" max="9" width="0.5546875" style="68" customWidth="1" collapsed="1"/>
    <col min="10" max="10" width="29.5546875" style="68" customWidth="1" collapsed="1"/>
    <col min="11" max="11" width="0.77734375" style="68" customWidth="1"/>
    <col min="12" max="12" width="9.21875" style="69" customWidth="1"/>
    <col min="13" max="13" width="2.44140625" style="67" customWidth="1"/>
    <col min="14" max="14" width="10" style="126" bestFit="1" customWidth="1"/>
  </cols>
  <sheetData>
    <row r="1" spans="1:14" ht="15.75" x14ac:dyDescent="0.25">
      <c r="A1" s="31"/>
      <c r="B1" s="32" t="s">
        <v>65</v>
      </c>
      <c r="C1" s="31"/>
      <c r="D1" s="31"/>
      <c r="E1" s="31"/>
      <c r="F1" s="33"/>
      <c r="G1" s="62"/>
      <c r="H1" s="32"/>
      <c r="I1" s="31"/>
      <c r="J1" s="31"/>
      <c r="K1" s="31"/>
      <c r="L1" s="33"/>
      <c r="M1" s="62"/>
      <c r="N1" s="116"/>
    </row>
    <row r="2" spans="1:14" ht="18" x14ac:dyDescent="0.25">
      <c r="A2" s="63"/>
      <c r="B2" s="34"/>
      <c r="C2" s="63"/>
      <c r="D2" s="63"/>
      <c r="E2" s="63"/>
      <c r="F2" s="35"/>
      <c r="G2" s="62"/>
      <c r="H2" s="34"/>
      <c r="I2" s="63"/>
      <c r="J2" s="63"/>
      <c r="K2" s="63"/>
      <c r="L2" s="35"/>
      <c r="M2" s="62"/>
      <c r="N2" s="117"/>
    </row>
    <row r="3" spans="1:14" ht="15.75" x14ac:dyDescent="0.2">
      <c r="B3" s="76"/>
      <c r="C3" s="77"/>
      <c r="D3" s="77"/>
      <c r="E3" s="78"/>
      <c r="F3" s="79" t="s">
        <v>24</v>
      </c>
      <c r="G3" s="62"/>
      <c r="H3" s="76"/>
      <c r="I3" s="77"/>
      <c r="J3" s="77"/>
      <c r="K3" s="78"/>
      <c r="L3" s="79" t="s">
        <v>24</v>
      </c>
      <c r="M3" s="62"/>
      <c r="N3" s="227" t="s">
        <v>64</v>
      </c>
    </row>
    <row r="4" spans="1:14" ht="15.75" x14ac:dyDescent="0.2">
      <c r="B4" s="229" t="s">
        <v>25</v>
      </c>
      <c r="C4" s="230"/>
      <c r="D4" s="230"/>
      <c r="E4" s="37"/>
      <c r="F4" s="80" t="s">
        <v>125</v>
      </c>
      <c r="G4" s="62"/>
      <c r="H4" s="229" t="s">
        <v>26</v>
      </c>
      <c r="I4" s="230"/>
      <c r="J4" s="230"/>
      <c r="K4" s="37"/>
      <c r="L4" s="80" t="s">
        <v>126</v>
      </c>
      <c r="M4" s="62"/>
      <c r="N4" s="228"/>
    </row>
    <row r="5" spans="1:14" x14ac:dyDescent="0.2">
      <c r="B5" s="81"/>
      <c r="C5" s="38"/>
      <c r="D5" s="38"/>
      <c r="E5" s="38"/>
      <c r="F5" s="82"/>
      <c r="G5" s="62"/>
      <c r="H5" s="81"/>
      <c r="I5" s="38"/>
      <c r="J5" s="38"/>
      <c r="K5" s="38"/>
      <c r="L5" s="82"/>
      <c r="M5" s="62"/>
      <c r="N5" s="131"/>
    </row>
    <row r="6" spans="1:14" s="128" customFormat="1" x14ac:dyDescent="0.2">
      <c r="A6" s="43"/>
      <c r="B6" s="129"/>
      <c r="C6" s="43"/>
      <c r="D6" s="49"/>
      <c r="E6" s="43"/>
      <c r="F6" s="61"/>
      <c r="G6" s="127"/>
      <c r="H6" s="129"/>
      <c r="I6" s="43"/>
      <c r="J6" s="49"/>
      <c r="K6" s="43"/>
      <c r="L6" s="61"/>
      <c r="M6" s="127"/>
      <c r="N6" s="130"/>
    </row>
    <row r="7" spans="1:14" ht="15.75" x14ac:dyDescent="0.25">
      <c r="A7" s="39"/>
      <c r="B7" s="83">
        <v>1</v>
      </c>
      <c r="C7" s="40"/>
      <c r="D7" s="41" t="s">
        <v>27</v>
      </c>
      <c r="E7" s="40"/>
      <c r="F7" s="84">
        <f>F9+F19</f>
        <v>0</v>
      </c>
      <c r="G7" s="62"/>
      <c r="H7" s="83">
        <v>1</v>
      </c>
      <c r="I7" s="40"/>
      <c r="J7" s="41" t="s">
        <v>27</v>
      </c>
      <c r="K7" s="40"/>
      <c r="L7" s="84">
        <f>L9+L19</f>
        <v>0</v>
      </c>
      <c r="M7" s="62"/>
      <c r="N7" s="118">
        <f>L7-F7</f>
        <v>0</v>
      </c>
    </row>
    <row r="8" spans="1:14" x14ac:dyDescent="0.2">
      <c r="A8" s="42"/>
      <c r="B8" s="85"/>
      <c r="C8" s="43"/>
      <c r="D8" s="46"/>
      <c r="E8" s="43"/>
      <c r="F8" s="86"/>
      <c r="G8" s="62"/>
      <c r="H8" s="85"/>
      <c r="I8" s="43"/>
      <c r="J8" s="46"/>
      <c r="K8" s="43"/>
      <c r="L8" s="86"/>
      <c r="M8" s="62"/>
      <c r="N8" s="119"/>
    </row>
    <row r="9" spans="1:14" x14ac:dyDescent="0.2">
      <c r="A9" s="36"/>
      <c r="B9" s="87">
        <v>10</v>
      </c>
      <c r="C9" s="44"/>
      <c r="D9" s="45" t="s">
        <v>28</v>
      </c>
      <c r="E9" s="44"/>
      <c r="F9" s="88">
        <f>SUM(F11:F18)</f>
        <v>0</v>
      </c>
      <c r="G9" s="62"/>
      <c r="H9" s="87">
        <v>10</v>
      </c>
      <c r="I9" s="44"/>
      <c r="J9" s="45" t="s">
        <v>28</v>
      </c>
      <c r="K9" s="44"/>
      <c r="L9" s="88">
        <f>SUM(L10:L18)</f>
        <v>0</v>
      </c>
      <c r="M9" s="62"/>
      <c r="N9" s="120">
        <f>L9-F9</f>
        <v>0</v>
      </c>
    </row>
    <row r="10" spans="1:14" x14ac:dyDescent="0.2">
      <c r="A10" s="42"/>
      <c r="B10" s="89"/>
      <c r="C10" s="43"/>
      <c r="D10" s="46"/>
      <c r="E10" s="43"/>
      <c r="F10" s="86"/>
      <c r="G10" s="62"/>
      <c r="H10" s="89"/>
      <c r="I10" s="43"/>
      <c r="J10" s="46"/>
      <c r="K10" s="43"/>
      <c r="L10" s="86"/>
      <c r="M10" s="62"/>
      <c r="N10" s="121"/>
    </row>
    <row r="11" spans="1:14" x14ac:dyDescent="0.2">
      <c r="A11" s="42"/>
      <c r="B11" s="90">
        <v>100</v>
      </c>
      <c r="C11" s="47"/>
      <c r="D11" s="48" t="s">
        <v>29</v>
      </c>
      <c r="E11" s="47"/>
      <c r="F11" s="91"/>
      <c r="G11" s="62"/>
      <c r="H11" s="90">
        <v>100</v>
      </c>
      <c r="I11" s="47"/>
      <c r="J11" s="48" t="s">
        <v>30</v>
      </c>
      <c r="K11" s="47"/>
      <c r="L11" s="91"/>
      <c r="M11" s="62"/>
      <c r="N11" s="122"/>
    </row>
    <row r="12" spans="1:14" x14ac:dyDescent="0.2">
      <c r="A12" s="42"/>
      <c r="B12" s="90">
        <v>101</v>
      </c>
      <c r="C12" s="47"/>
      <c r="D12" s="48" t="s">
        <v>31</v>
      </c>
      <c r="E12" s="47"/>
      <c r="F12" s="92"/>
      <c r="G12" s="65"/>
      <c r="H12" s="108">
        <v>101</v>
      </c>
      <c r="I12" s="47"/>
      <c r="J12" s="50" t="s">
        <v>32</v>
      </c>
      <c r="K12" s="47"/>
      <c r="L12" s="92"/>
      <c r="M12" s="65"/>
      <c r="N12" s="121"/>
    </row>
    <row r="13" spans="1:14" x14ac:dyDescent="0.2">
      <c r="A13" s="42"/>
      <c r="B13" s="90">
        <v>102</v>
      </c>
      <c r="C13" s="47"/>
      <c r="D13" s="48" t="s">
        <v>34</v>
      </c>
      <c r="E13" s="47"/>
      <c r="F13" s="92"/>
      <c r="G13" s="65"/>
      <c r="H13" s="109"/>
      <c r="I13" s="43"/>
      <c r="J13" s="52"/>
      <c r="K13" s="43"/>
      <c r="L13" s="94"/>
      <c r="M13" s="65"/>
      <c r="N13" s="121"/>
    </row>
    <row r="14" spans="1:14" x14ac:dyDescent="0.2">
      <c r="A14" s="42"/>
      <c r="B14" s="90">
        <v>103</v>
      </c>
      <c r="C14" s="47">
        <v>123361.9</v>
      </c>
      <c r="D14" s="48" t="s">
        <v>127</v>
      </c>
      <c r="E14" s="47"/>
      <c r="F14" s="92"/>
      <c r="G14" s="65"/>
      <c r="H14" s="108">
        <v>104</v>
      </c>
      <c r="I14" s="47"/>
      <c r="J14" s="50" t="s">
        <v>35</v>
      </c>
      <c r="K14" s="47"/>
      <c r="L14" s="92"/>
      <c r="M14" s="65"/>
      <c r="N14" s="121"/>
    </row>
    <row r="15" spans="1:14" x14ac:dyDescent="0.2">
      <c r="A15" s="42"/>
      <c r="B15" s="93"/>
      <c r="C15" s="43"/>
      <c r="D15" s="49"/>
      <c r="E15" s="43"/>
      <c r="F15" s="94"/>
      <c r="G15" s="65"/>
      <c r="H15" s="108">
        <v>107</v>
      </c>
      <c r="I15" s="47">
        <v>123361.9</v>
      </c>
      <c r="J15" s="50" t="s">
        <v>36</v>
      </c>
      <c r="K15" s="47"/>
      <c r="L15" s="92"/>
      <c r="M15" s="65"/>
      <c r="N15" s="121"/>
    </row>
    <row r="16" spans="1:14" x14ac:dyDescent="0.2">
      <c r="A16" s="42"/>
      <c r="B16" s="93"/>
      <c r="C16" s="43"/>
      <c r="D16" s="49"/>
      <c r="E16" s="43"/>
      <c r="F16" s="94"/>
      <c r="G16" s="65"/>
      <c r="H16" s="108">
        <v>108</v>
      </c>
      <c r="I16" s="47">
        <v>123361.9</v>
      </c>
      <c r="J16" s="50" t="s">
        <v>57</v>
      </c>
      <c r="K16" s="47"/>
      <c r="L16" s="92"/>
      <c r="M16" s="65"/>
      <c r="N16" s="122"/>
    </row>
    <row r="17" spans="1:14" ht="25.5" x14ac:dyDescent="0.2">
      <c r="A17" s="42"/>
      <c r="B17" s="93"/>
      <c r="C17" s="43"/>
      <c r="D17" s="49"/>
      <c r="E17" s="43"/>
      <c r="F17" s="94"/>
      <c r="G17" s="65"/>
      <c r="H17" s="108">
        <v>109</v>
      </c>
      <c r="I17" s="47">
        <v>123361.9</v>
      </c>
      <c r="J17" s="71" t="s">
        <v>58</v>
      </c>
      <c r="K17" s="47"/>
      <c r="L17" s="92"/>
      <c r="M17" s="65"/>
      <c r="N17" s="122"/>
    </row>
    <row r="18" spans="1:14" x14ac:dyDescent="0.2">
      <c r="A18" s="42"/>
      <c r="B18" s="93"/>
      <c r="C18" s="43"/>
      <c r="D18" s="49"/>
      <c r="E18" s="43"/>
      <c r="F18" s="95"/>
      <c r="G18" s="62"/>
      <c r="H18" s="93"/>
      <c r="I18" s="43"/>
      <c r="J18" s="49"/>
      <c r="K18" s="43"/>
      <c r="L18" s="95"/>
      <c r="M18" s="62"/>
      <c r="N18" s="121"/>
    </row>
    <row r="19" spans="1:14" x14ac:dyDescent="0.2">
      <c r="A19" s="42"/>
      <c r="B19" s="87">
        <v>11</v>
      </c>
      <c r="C19" s="44"/>
      <c r="D19" s="45" t="s">
        <v>37</v>
      </c>
      <c r="E19" s="44"/>
      <c r="F19" s="88">
        <f>SUM(F21:F27)</f>
        <v>0</v>
      </c>
      <c r="G19" s="62"/>
      <c r="H19" s="87">
        <v>14</v>
      </c>
      <c r="I19" s="44"/>
      <c r="J19" s="45" t="s">
        <v>37</v>
      </c>
      <c r="K19" s="44"/>
      <c r="L19" s="88">
        <f>SUM(L20:L27)</f>
        <v>0</v>
      </c>
      <c r="M19" s="62"/>
      <c r="N19" s="120">
        <f>L19-F19</f>
        <v>0</v>
      </c>
    </row>
    <row r="20" spans="1:14" x14ac:dyDescent="0.2">
      <c r="A20" s="42"/>
      <c r="B20" s="89"/>
      <c r="C20" s="43"/>
      <c r="D20" s="46"/>
      <c r="E20" s="43"/>
      <c r="F20" s="86"/>
      <c r="G20" s="62"/>
      <c r="H20" s="89"/>
      <c r="I20" s="43"/>
      <c r="J20" s="46"/>
      <c r="K20" s="43"/>
      <c r="L20" s="86"/>
      <c r="M20" s="62"/>
      <c r="N20" s="121"/>
    </row>
    <row r="21" spans="1:14" x14ac:dyDescent="0.2">
      <c r="A21" s="42"/>
      <c r="B21" s="90">
        <v>114</v>
      </c>
      <c r="C21" s="47"/>
      <c r="D21" s="48" t="s">
        <v>38</v>
      </c>
      <c r="E21" s="47"/>
      <c r="F21" s="91"/>
      <c r="G21" s="62"/>
      <c r="H21" s="90">
        <v>140</v>
      </c>
      <c r="I21" s="47"/>
      <c r="J21" s="48" t="s">
        <v>39</v>
      </c>
      <c r="K21" s="47"/>
      <c r="L21" s="91"/>
      <c r="M21" s="62"/>
      <c r="N21" s="122"/>
    </row>
    <row r="22" spans="1:14" x14ac:dyDescent="0.2">
      <c r="A22" s="53"/>
      <c r="B22" s="96"/>
      <c r="C22" s="43"/>
      <c r="D22" s="49"/>
      <c r="E22" s="43"/>
      <c r="F22" s="95"/>
      <c r="G22" s="62"/>
      <c r="H22" s="90">
        <v>142</v>
      </c>
      <c r="I22" s="47"/>
      <c r="J22" s="48" t="s">
        <v>59</v>
      </c>
      <c r="K22" s="47"/>
      <c r="L22" s="91"/>
      <c r="M22" s="62"/>
      <c r="N22" s="122"/>
    </row>
    <row r="23" spans="1:14" x14ac:dyDescent="0.2">
      <c r="A23" s="53"/>
      <c r="B23" s="96"/>
      <c r="C23" s="43"/>
      <c r="D23" s="49"/>
      <c r="E23" s="43"/>
      <c r="F23" s="95"/>
      <c r="G23" s="62"/>
      <c r="H23" s="90">
        <v>144</v>
      </c>
      <c r="I23" s="47"/>
      <c r="J23" s="48" t="s">
        <v>33</v>
      </c>
      <c r="K23" s="47"/>
      <c r="L23" s="91"/>
      <c r="M23" s="62"/>
      <c r="N23" s="121"/>
    </row>
    <row r="24" spans="1:14" x14ac:dyDescent="0.2">
      <c r="A24" s="53"/>
      <c r="B24" s="96"/>
      <c r="C24" s="43"/>
      <c r="D24" s="49"/>
      <c r="E24" s="43"/>
      <c r="F24" s="95"/>
      <c r="G24" s="62"/>
      <c r="H24" s="90">
        <v>145</v>
      </c>
      <c r="I24" s="47"/>
      <c r="J24" s="48" t="s">
        <v>60</v>
      </c>
      <c r="K24" s="47"/>
      <c r="L24" s="91"/>
      <c r="M24" s="62"/>
      <c r="N24" s="122"/>
    </row>
    <row r="25" spans="1:14" x14ac:dyDescent="0.2">
      <c r="A25" s="53"/>
      <c r="B25" s="96"/>
      <c r="C25" s="43"/>
      <c r="D25" s="49"/>
      <c r="E25" s="43"/>
      <c r="F25" s="95"/>
      <c r="G25" s="62"/>
      <c r="H25" s="90">
        <v>146</v>
      </c>
      <c r="I25" s="47"/>
      <c r="J25" s="48" t="s">
        <v>61</v>
      </c>
      <c r="K25" s="47"/>
      <c r="L25" s="91"/>
      <c r="M25" s="62"/>
      <c r="N25" s="122"/>
    </row>
    <row r="26" spans="1:14" x14ac:dyDescent="0.2">
      <c r="A26" s="53"/>
      <c r="B26" s="96"/>
      <c r="C26" s="43"/>
      <c r="D26" s="49"/>
      <c r="E26" s="43"/>
      <c r="F26" s="95"/>
      <c r="G26" s="62"/>
      <c r="H26" s="90">
        <v>148</v>
      </c>
      <c r="I26" s="47"/>
      <c r="J26" s="48" t="s">
        <v>62</v>
      </c>
      <c r="K26" s="47"/>
      <c r="L26" s="91"/>
      <c r="M26" s="62"/>
      <c r="N26" s="122"/>
    </row>
    <row r="27" spans="1:14" x14ac:dyDescent="0.2">
      <c r="A27" s="42"/>
      <c r="B27" s="97"/>
      <c r="C27" s="54"/>
      <c r="D27" s="54"/>
      <c r="E27" s="54"/>
      <c r="F27" s="98"/>
      <c r="G27" s="62"/>
      <c r="H27" s="97"/>
      <c r="I27" s="54"/>
      <c r="J27" s="54"/>
      <c r="K27" s="54"/>
      <c r="L27" s="98"/>
      <c r="M27" s="62"/>
      <c r="N27" s="124"/>
    </row>
    <row r="28" spans="1:14" s="128" customFormat="1" x14ac:dyDescent="0.2">
      <c r="A28" s="43"/>
      <c r="B28" s="129"/>
      <c r="C28" s="43"/>
      <c r="D28" s="49"/>
      <c r="E28" s="43"/>
      <c r="F28" s="61"/>
      <c r="G28" s="127"/>
      <c r="H28" s="129"/>
      <c r="I28" s="43"/>
      <c r="J28" s="49"/>
      <c r="K28" s="43"/>
      <c r="L28" s="61"/>
      <c r="M28" s="127"/>
      <c r="N28" s="130"/>
    </row>
    <row r="29" spans="1:14" ht="15.75" x14ac:dyDescent="0.25">
      <c r="A29" s="42"/>
      <c r="B29" s="83">
        <v>2</v>
      </c>
      <c r="C29" s="40"/>
      <c r="D29" s="41" t="s">
        <v>40</v>
      </c>
      <c r="E29" s="40"/>
      <c r="F29" s="84">
        <f>F31+F41+F45</f>
        <v>0</v>
      </c>
      <c r="G29" s="62"/>
      <c r="H29" s="83">
        <v>2</v>
      </c>
      <c r="I29" s="40"/>
      <c r="J29" s="41" t="s">
        <v>40</v>
      </c>
      <c r="K29" s="40"/>
      <c r="L29" s="84">
        <f>L31+L41+L45</f>
        <v>0</v>
      </c>
      <c r="M29" s="62"/>
      <c r="N29" s="118">
        <f>L29-F29</f>
        <v>0</v>
      </c>
    </row>
    <row r="30" spans="1:14" x14ac:dyDescent="0.2">
      <c r="A30" s="42"/>
      <c r="B30" s="85"/>
      <c r="C30" s="43"/>
      <c r="D30" s="46"/>
      <c r="E30" s="43"/>
      <c r="F30" s="86"/>
      <c r="G30" s="62"/>
      <c r="H30" s="85"/>
      <c r="I30" s="43"/>
      <c r="J30" s="46"/>
      <c r="K30" s="43"/>
      <c r="L30" s="86"/>
      <c r="M30" s="62"/>
      <c r="N30" s="119"/>
    </row>
    <row r="31" spans="1:14" x14ac:dyDescent="0.2">
      <c r="A31" s="42"/>
      <c r="B31" s="87">
        <v>20</v>
      </c>
      <c r="C31" s="44"/>
      <c r="D31" s="45" t="s">
        <v>41</v>
      </c>
      <c r="E31" s="44"/>
      <c r="F31" s="88">
        <f>SUM(F33:F40)</f>
        <v>0</v>
      </c>
      <c r="G31" s="62"/>
      <c r="H31" s="87">
        <v>20</v>
      </c>
      <c r="I31" s="44"/>
      <c r="J31" s="45" t="s">
        <v>41</v>
      </c>
      <c r="K31" s="44"/>
      <c r="L31" s="88">
        <f>SUM(L32:L40)</f>
        <v>0</v>
      </c>
      <c r="M31" s="62"/>
      <c r="N31" s="120">
        <f>L31-F31</f>
        <v>0</v>
      </c>
    </row>
    <row r="32" spans="1:14" x14ac:dyDescent="0.2">
      <c r="A32" s="42"/>
      <c r="B32" s="89"/>
      <c r="C32" s="43"/>
      <c r="D32" s="46"/>
      <c r="E32" s="43"/>
      <c r="F32" s="86"/>
      <c r="G32" s="62"/>
      <c r="H32" s="89"/>
      <c r="I32" s="43"/>
      <c r="J32" s="46"/>
      <c r="K32" s="43"/>
      <c r="L32" s="86"/>
      <c r="M32" s="62"/>
      <c r="N32" s="121"/>
    </row>
    <row r="33" spans="1:14" x14ac:dyDescent="0.2">
      <c r="A33" s="42"/>
      <c r="B33" s="90">
        <v>200</v>
      </c>
      <c r="C33" s="47"/>
      <c r="D33" s="48" t="s">
        <v>42</v>
      </c>
      <c r="E33" s="47"/>
      <c r="F33" s="91"/>
      <c r="G33" s="62"/>
      <c r="H33" s="90">
        <v>200</v>
      </c>
      <c r="I33" s="47"/>
      <c r="J33" s="48" t="s">
        <v>42</v>
      </c>
      <c r="K33" s="47"/>
      <c r="L33" s="91"/>
      <c r="M33" s="62"/>
      <c r="N33" s="121"/>
    </row>
    <row r="34" spans="1:14" x14ac:dyDescent="0.2">
      <c r="A34" s="42"/>
      <c r="B34" s="90">
        <v>201</v>
      </c>
      <c r="C34" s="47"/>
      <c r="D34" s="48" t="s">
        <v>43</v>
      </c>
      <c r="E34" s="47"/>
      <c r="F34" s="91"/>
      <c r="G34" s="65"/>
      <c r="H34" s="108">
        <v>201</v>
      </c>
      <c r="I34" s="47"/>
      <c r="J34" s="50" t="s">
        <v>44</v>
      </c>
      <c r="K34" s="47"/>
      <c r="L34" s="92"/>
      <c r="M34" s="65"/>
      <c r="N34" s="121"/>
    </row>
    <row r="35" spans="1:14" x14ac:dyDescent="0.2">
      <c r="A35" s="42"/>
      <c r="B35" s="90">
        <v>202</v>
      </c>
      <c r="C35" s="47"/>
      <c r="D35" s="50" t="s">
        <v>45</v>
      </c>
      <c r="E35" s="47"/>
      <c r="F35" s="92"/>
      <c r="G35" s="65"/>
      <c r="H35" s="110"/>
      <c r="I35" s="43"/>
      <c r="J35" s="52"/>
      <c r="K35" s="43"/>
      <c r="L35" s="94"/>
      <c r="M35" s="65"/>
      <c r="N35" s="121"/>
    </row>
    <row r="36" spans="1:14" x14ac:dyDescent="0.2">
      <c r="A36" s="42"/>
      <c r="B36" s="90">
        <v>203</v>
      </c>
      <c r="C36" s="47"/>
      <c r="D36" s="50" t="s">
        <v>46</v>
      </c>
      <c r="E36" s="47"/>
      <c r="F36" s="92"/>
      <c r="G36" s="65"/>
      <c r="H36" s="111"/>
      <c r="I36" s="43"/>
      <c r="J36" s="52"/>
      <c r="K36" s="43"/>
      <c r="L36" s="94"/>
      <c r="M36" s="65"/>
      <c r="N36" s="121"/>
    </row>
    <row r="37" spans="1:14" x14ac:dyDescent="0.2">
      <c r="A37" s="42"/>
      <c r="B37" s="90">
        <v>205</v>
      </c>
      <c r="C37" s="47"/>
      <c r="D37" s="50" t="s">
        <v>47</v>
      </c>
      <c r="E37" s="47"/>
      <c r="F37" s="92"/>
      <c r="G37" s="65"/>
      <c r="H37" s="108">
        <v>204</v>
      </c>
      <c r="I37" s="47"/>
      <c r="J37" s="50" t="s">
        <v>47</v>
      </c>
      <c r="K37" s="47"/>
      <c r="L37" s="92"/>
      <c r="M37" s="65"/>
      <c r="N37" s="121"/>
    </row>
    <row r="38" spans="1:14" x14ac:dyDescent="0.2">
      <c r="A38" s="42"/>
      <c r="B38" s="99"/>
      <c r="C38" s="43"/>
      <c r="D38" s="43"/>
      <c r="E38" s="43"/>
      <c r="F38" s="100"/>
      <c r="G38" s="62"/>
      <c r="H38" s="90">
        <v>206</v>
      </c>
      <c r="I38" s="47"/>
      <c r="J38" s="48" t="s">
        <v>48</v>
      </c>
      <c r="K38" s="47"/>
      <c r="L38" s="91"/>
      <c r="M38" s="62"/>
      <c r="N38" s="122"/>
    </row>
    <row r="39" spans="1:14" x14ac:dyDescent="0.2">
      <c r="A39" s="42"/>
      <c r="B39" s="99"/>
      <c r="C39" s="43"/>
      <c r="D39" s="43"/>
      <c r="E39" s="43"/>
      <c r="F39" s="100"/>
      <c r="G39" s="62"/>
      <c r="H39" s="90">
        <v>208</v>
      </c>
      <c r="I39" s="47"/>
      <c r="J39" s="48" t="s">
        <v>105</v>
      </c>
      <c r="K39" s="47"/>
      <c r="L39" s="91"/>
      <c r="M39" s="62"/>
      <c r="N39" s="122"/>
    </row>
    <row r="40" spans="1:14" x14ac:dyDescent="0.2">
      <c r="A40" s="42"/>
      <c r="B40" s="96"/>
      <c r="C40" s="43"/>
      <c r="D40" s="49"/>
      <c r="E40" s="43"/>
      <c r="F40" s="95"/>
      <c r="G40" s="62"/>
      <c r="H40" s="96"/>
      <c r="I40" s="43"/>
      <c r="J40" s="49"/>
      <c r="K40" s="43"/>
      <c r="L40" s="95"/>
      <c r="M40" s="62"/>
      <c r="N40" s="121"/>
    </row>
    <row r="41" spans="1:14" x14ac:dyDescent="0.2">
      <c r="A41" s="42"/>
      <c r="B41" s="87">
        <v>22</v>
      </c>
      <c r="C41" s="44"/>
      <c r="D41" s="45" t="s">
        <v>49</v>
      </c>
      <c r="E41" s="44"/>
      <c r="F41" s="88">
        <f>SUM(F42:F44)</f>
        <v>0</v>
      </c>
      <c r="G41" s="62"/>
      <c r="H41" s="87"/>
      <c r="I41" s="44"/>
      <c r="J41" s="45"/>
      <c r="K41" s="44"/>
      <c r="L41" s="88"/>
      <c r="M41" s="62"/>
      <c r="N41" s="120">
        <f>L41-F41</f>
        <v>0</v>
      </c>
    </row>
    <row r="42" spans="1:14" x14ac:dyDescent="0.2">
      <c r="A42" s="42"/>
      <c r="B42" s="96"/>
      <c r="C42" s="43"/>
      <c r="D42" s="49"/>
      <c r="E42" s="43"/>
      <c r="F42" s="95"/>
      <c r="G42" s="62"/>
      <c r="H42" s="96"/>
      <c r="I42" s="43"/>
      <c r="J42" s="49"/>
      <c r="K42" s="43"/>
      <c r="L42" s="95"/>
      <c r="M42" s="62"/>
      <c r="N42" s="121"/>
    </row>
    <row r="43" spans="1:14" x14ac:dyDescent="0.2">
      <c r="A43" s="42"/>
      <c r="B43" s="90">
        <v>228</v>
      </c>
      <c r="C43" s="47"/>
      <c r="D43" s="48" t="s">
        <v>50</v>
      </c>
      <c r="E43" s="47"/>
      <c r="F43" s="91"/>
      <c r="G43" s="62"/>
      <c r="H43" s="96"/>
      <c r="I43" s="43"/>
      <c r="J43" s="49"/>
      <c r="K43" s="43"/>
      <c r="L43" s="95"/>
      <c r="M43" s="62"/>
      <c r="N43" s="121"/>
    </row>
    <row r="44" spans="1:14" x14ac:dyDescent="0.2">
      <c r="A44" s="42"/>
      <c r="B44" s="96"/>
      <c r="C44" s="43"/>
      <c r="D44" s="52"/>
      <c r="E44" s="43"/>
      <c r="F44" s="94"/>
      <c r="G44" s="65"/>
      <c r="H44" s="112"/>
      <c r="I44" s="43"/>
      <c r="J44" s="52"/>
      <c r="K44" s="43"/>
      <c r="L44" s="94"/>
      <c r="M44" s="65"/>
      <c r="N44" s="121"/>
    </row>
    <row r="45" spans="1:14" x14ac:dyDescent="0.2">
      <c r="A45" s="42"/>
      <c r="B45" s="87">
        <v>23</v>
      </c>
      <c r="C45" s="44"/>
      <c r="D45" s="56" t="s">
        <v>51</v>
      </c>
      <c r="E45" s="44"/>
      <c r="F45" s="101">
        <f>SUM(F46:F52)</f>
        <v>0</v>
      </c>
      <c r="G45" s="65"/>
      <c r="H45" s="113">
        <v>29</v>
      </c>
      <c r="I45" s="44"/>
      <c r="J45" s="56" t="s">
        <v>51</v>
      </c>
      <c r="K45" s="44"/>
      <c r="L45" s="101">
        <f>SUM(L47:L52)</f>
        <v>0</v>
      </c>
      <c r="M45" s="65"/>
      <c r="N45" s="123">
        <f>L45-F45</f>
        <v>0</v>
      </c>
    </row>
    <row r="46" spans="1:14" x14ac:dyDescent="0.2">
      <c r="A46" s="42"/>
      <c r="B46" s="89"/>
      <c r="C46" s="43"/>
      <c r="D46" s="57"/>
      <c r="E46" s="43"/>
      <c r="F46" s="102"/>
      <c r="G46" s="65"/>
      <c r="H46" s="114"/>
      <c r="I46" s="43"/>
      <c r="J46" s="57"/>
      <c r="K46" s="43"/>
      <c r="L46" s="102"/>
      <c r="M46" s="65"/>
      <c r="N46" s="121"/>
    </row>
    <row r="47" spans="1:14" x14ac:dyDescent="0.2">
      <c r="A47" s="42"/>
      <c r="B47" s="96"/>
      <c r="C47" s="43"/>
      <c r="D47" s="52"/>
      <c r="E47" s="43"/>
      <c r="F47" s="94"/>
      <c r="G47" s="65"/>
      <c r="H47" s="108">
        <v>291</v>
      </c>
      <c r="I47" s="47"/>
      <c r="J47" s="50" t="s">
        <v>52</v>
      </c>
      <c r="K47" s="47"/>
      <c r="L47" s="92"/>
      <c r="M47" s="65"/>
      <c r="N47" s="121"/>
    </row>
    <row r="48" spans="1:14" x14ac:dyDescent="0.2">
      <c r="A48" s="42"/>
      <c r="B48" s="96"/>
      <c r="C48" s="43"/>
      <c r="D48" s="52"/>
      <c r="E48" s="43"/>
      <c r="F48" s="94"/>
      <c r="G48" s="65"/>
      <c r="H48" s="108">
        <v>292</v>
      </c>
      <c r="I48" s="47"/>
      <c r="J48" s="50" t="s">
        <v>7</v>
      </c>
      <c r="K48" s="47"/>
      <c r="L48" s="92"/>
      <c r="M48" s="65"/>
      <c r="N48" s="121"/>
    </row>
    <row r="49" spans="1:14" x14ac:dyDescent="0.2">
      <c r="A49" s="42"/>
      <c r="B49" s="103"/>
      <c r="C49" s="59"/>
      <c r="D49" s="59"/>
      <c r="E49" s="59"/>
      <c r="F49" s="104"/>
      <c r="G49" s="65"/>
      <c r="H49" s="108">
        <v>293</v>
      </c>
      <c r="I49" s="47"/>
      <c r="J49" s="50" t="s">
        <v>6</v>
      </c>
      <c r="K49" s="47"/>
      <c r="L49" s="92"/>
      <c r="M49" s="65"/>
      <c r="N49" s="121"/>
    </row>
    <row r="50" spans="1:14" x14ac:dyDescent="0.2">
      <c r="A50" s="42"/>
      <c r="B50" s="103"/>
      <c r="C50" s="59"/>
      <c r="D50" s="59"/>
      <c r="E50" s="59"/>
      <c r="F50" s="104"/>
      <c r="G50" s="65"/>
      <c r="H50" s="108">
        <v>296</v>
      </c>
      <c r="I50" s="47"/>
      <c r="J50" s="50" t="s">
        <v>53</v>
      </c>
      <c r="K50" s="47"/>
      <c r="L50" s="92"/>
      <c r="M50" s="65"/>
      <c r="N50" s="121"/>
    </row>
    <row r="51" spans="1:14" x14ac:dyDescent="0.2">
      <c r="A51" s="42"/>
      <c r="B51" s="103"/>
      <c r="C51" s="59"/>
      <c r="D51" s="59"/>
      <c r="E51" s="59"/>
      <c r="F51" s="104"/>
      <c r="G51" s="65"/>
      <c r="H51" s="108">
        <v>298</v>
      </c>
      <c r="I51" s="47"/>
      <c r="J51" s="50" t="s">
        <v>63</v>
      </c>
      <c r="K51" s="47"/>
      <c r="L51" s="92"/>
      <c r="M51" s="65"/>
      <c r="N51" s="121"/>
    </row>
    <row r="52" spans="1:14" x14ac:dyDescent="0.2">
      <c r="A52" s="42"/>
      <c r="B52" s="105">
        <v>239</v>
      </c>
      <c r="C52" s="54"/>
      <c r="D52" s="106" t="s">
        <v>54</v>
      </c>
      <c r="E52" s="54"/>
      <c r="F52" s="107"/>
      <c r="G52" s="65"/>
      <c r="H52" s="115">
        <v>299</v>
      </c>
      <c r="I52" s="54"/>
      <c r="J52" s="106" t="s">
        <v>55</v>
      </c>
      <c r="K52" s="54"/>
      <c r="L52" s="107"/>
      <c r="M52" s="65"/>
      <c r="N52" s="124"/>
    </row>
    <row r="53" spans="1:14" x14ac:dyDescent="0.2">
      <c r="A53" s="42"/>
      <c r="B53" s="58"/>
      <c r="C53" s="58"/>
      <c r="D53" s="58"/>
      <c r="E53" s="58"/>
      <c r="F53" s="58"/>
      <c r="G53" s="65"/>
      <c r="H53" s="55"/>
      <c r="I53" s="43"/>
      <c r="J53" s="52"/>
      <c r="K53" s="43"/>
      <c r="L53" s="60"/>
      <c r="M53" s="65"/>
      <c r="N53" s="125"/>
    </row>
    <row r="54" spans="1:14" ht="15.75" x14ac:dyDescent="0.2">
      <c r="A54" s="42"/>
      <c r="B54" s="230" t="s">
        <v>56</v>
      </c>
      <c r="C54" s="230"/>
      <c r="D54" s="230"/>
      <c r="E54" s="58"/>
      <c r="F54" s="58"/>
      <c r="G54" s="62"/>
      <c r="H54" s="51"/>
      <c r="I54" s="43"/>
      <c r="J54" s="49"/>
      <c r="K54" s="43"/>
      <c r="L54" s="61"/>
      <c r="M54" s="62"/>
      <c r="N54" s="125"/>
    </row>
    <row r="55" spans="1:14" x14ac:dyDescent="0.2">
      <c r="A55" s="42"/>
      <c r="B55" s="51"/>
      <c r="C55" s="43"/>
      <c r="D55" s="49"/>
      <c r="E55" s="43"/>
      <c r="F55" s="61"/>
      <c r="G55" s="62"/>
      <c r="H55" s="64"/>
      <c r="I55" s="64"/>
      <c r="J55" s="64"/>
      <c r="K55" s="64"/>
      <c r="L55" s="66"/>
      <c r="M55" s="62"/>
      <c r="N55" s="125"/>
    </row>
    <row r="56" spans="1:14" x14ac:dyDescent="0.2">
      <c r="A56" s="42"/>
      <c r="B56" s="75">
        <v>1</v>
      </c>
      <c r="C56" s="64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61"/>
    </row>
    <row r="57" spans="1:14" x14ac:dyDescent="0.2">
      <c r="A57" s="42"/>
      <c r="B57" s="75">
        <v>2</v>
      </c>
      <c r="C57" s="64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72"/>
    </row>
    <row r="58" spans="1:14" x14ac:dyDescent="0.2">
      <c r="A58" s="42"/>
      <c r="B58" s="75">
        <v>3</v>
      </c>
      <c r="C58" s="58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72"/>
    </row>
    <row r="59" spans="1:14" x14ac:dyDescent="0.2">
      <c r="A59" s="42"/>
      <c r="B59" s="75">
        <v>4</v>
      </c>
      <c r="C59" s="58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72"/>
    </row>
    <row r="60" spans="1:14" x14ac:dyDescent="0.2">
      <c r="B60" s="74">
        <v>5</v>
      </c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73"/>
    </row>
    <row r="61" spans="1:14" x14ac:dyDescent="0.2">
      <c r="B61" s="74">
        <v>6</v>
      </c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74"/>
    </row>
    <row r="62" spans="1:14" x14ac:dyDescent="0.2">
      <c r="B62" s="74">
        <v>7</v>
      </c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73"/>
    </row>
    <row r="63" spans="1:14" x14ac:dyDescent="0.2">
      <c r="B63" s="74">
        <v>8</v>
      </c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73"/>
    </row>
    <row r="64" spans="1:14" x14ac:dyDescent="0.2">
      <c r="B64" s="74">
        <v>9</v>
      </c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73"/>
    </row>
    <row r="65" spans="2:14" x14ac:dyDescent="0.2">
      <c r="B65" s="74">
        <v>10</v>
      </c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70"/>
    </row>
    <row r="66" spans="2:14" x14ac:dyDescent="0.2">
      <c r="B66" s="74">
        <v>11</v>
      </c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73"/>
    </row>
    <row r="67" spans="2:14" x14ac:dyDescent="0.2">
      <c r="B67" s="74"/>
      <c r="L67" s="73"/>
    </row>
  </sheetData>
  <mergeCells count="15">
    <mergeCell ref="N3:N4"/>
    <mergeCell ref="B4:D4"/>
    <mergeCell ref="H4:J4"/>
    <mergeCell ref="B54:D54"/>
    <mergeCell ref="D66:M66"/>
    <mergeCell ref="D56:M56"/>
    <mergeCell ref="D57:M57"/>
    <mergeCell ref="D58:M58"/>
    <mergeCell ref="D59:M59"/>
    <mergeCell ref="D60:M60"/>
    <mergeCell ref="D61:M61"/>
    <mergeCell ref="D62:M62"/>
    <mergeCell ref="D63:M63"/>
    <mergeCell ref="D64:M64"/>
    <mergeCell ref="D65:M65"/>
  </mergeCells>
  <pageMargins left="0.65" right="0.57999999999999996" top="0.42" bottom="0.26" header="0.27559055118110237" footer="0.17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workbookViewId="0">
      <selection activeCell="A2" sqref="A2"/>
    </sheetView>
  </sheetViews>
  <sheetFormatPr baseColWidth="10" defaultRowHeight="15" x14ac:dyDescent="0.2"/>
  <cols>
    <col min="1" max="1" width="8.77734375" customWidth="1"/>
    <col min="2" max="2" width="36.109375" bestFit="1" customWidth="1"/>
    <col min="3" max="3" width="9.88671875" bestFit="1" customWidth="1"/>
    <col min="4" max="4" width="9.77734375" bestFit="1" customWidth="1"/>
    <col min="5" max="5" width="9.6640625" customWidth="1"/>
    <col min="6" max="6" width="9.88671875" bestFit="1" customWidth="1"/>
    <col min="7" max="7" width="43.33203125" bestFit="1" customWidth="1"/>
  </cols>
  <sheetData>
    <row r="1" spans="1:7" ht="15.75" x14ac:dyDescent="0.25">
      <c r="A1" s="5" t="s">
        <v>23</v>
      </c>
      <c r="F1" s="4"/>
      <c r="G1" s="11"/>
    </row>
    <row r="3" spans="1:7" s="188" customFormat="1" ht="27.75" customHeight="1" x14ac:dyDescent="0.2">
      <c r="A3" s="28" t="s">
        <v>2</v>
      </c>
      <c r="B3" s="28"/>
      <c r="C3" s="185" t="s">
        <v>109</v>
      </c>
      <c r="D3" s="186" t="s">
        <v>3</v>
      </c>
      <c r="E3" s="186" t="s">
        <v>5</v>
      </c>
      <c r="F3" s="185" t="s">
        <v>110</v>
      </c>
      <c r="G3" s="187" t="s">
        <v>13</v>
      </c>
    </row>
    <row r="4" spans="1:7" x14ac:dyDescent="0.2">
      <c r="C4" s="21"/>
      <c r="F4" s="21"/>
    </row>
    <row r="5" spans="1:7" ht="15.75" x14ac:dyDescent="0.25">
      <c r="A5" s="1" t="s">
        <v>15</v>
      </c>
      <c r="C5" s="26">
        <f>+C7+C12+C17+C24+C31</f>
        <v>0</v>
      </c>
      <c r="D5" s="9">
        <f>+D7+D12+D17+D24+D31</f>
        <v>0</v>
      </c>
      <c r="E5" s="9">
        <f>+E7+E12+E17+E24+E31</f>
        <v>0</v>
      </c>
      <c r="F5" s="26">
        <f>+F7+F12+F17+F24+F31</f>
        <v>0</v>
      </c>
    </row>
    <row r="6" spans="1:7" x14ac:dyDescent="0.2">
      <c r="C6" s="21"/>
      <c r="F6" s="21"/>
    </row>
    <row r="7" spans="1:7" ht="15.75" x14ac:dyDescent="0.25">
      <c r="A7" s="1">
        <v>291</v>
      </c>
      <c r="B7" s="1" t="s">
        <v>4</v>
      </c>
      <c r="C7" s="22">
        <f>SUM(C8:C10)</f>
        <v>0</v>
      </c>
      <c r="D7" s="7">
        <f>SUM(D8:D10)</f>
        <v>0</v>
      </c>
      <c r="E7" s="7">
        <f>SUM(E8:E10)</f>
        <v>0</v>
      </c>
      <c r="F7" s="22">
        <f>SUM(F8:F10)</f>
        <v>0</v>
      </c>
      <c r="G7" s="8"/>
    </row>
    <row r="8" spans="1:7" x14ac:dyDescent="0.2">
      <c r="A8" s="189" t="s">
        <v>115</v>
      </c>
      <c r="B8" s="13" t="s">
        <v>116</v>
      </c>
      <c r="C8" s="23"/>
      <c r="D8" s="14"/>
      <c r="E8" s="14"/>
      <c r="F8" s="23">
        <f>C8+D8-E8</f>
        <v>0</v>
      </c>
      <c r="G8" s="15"/>
    </row>
    <row r="9" spans="1:7" x14ac:dyDescent="0.2">
      <c r="A9" s="189" t="s">
        <v>117</v>
      </c>
      <c r="B9" s="13" t="s">
        <v>118</v>
      </c>
      <c r="C9" s="23"/>
      <c r="D9" s="14"/>
      <c r="E9" s="14"/>
      <c r="F9" s="23">
        <f>C9+D9-E9</f>
        <v>0</v>
      </c>
      <c r="G9" s="15"/>
    </row>
    <row r="10" spans="1:7" x14ac:dyDescent="0.2">
      <c r="A10" s="190" t="s">
        <v>120</v>
      </c>
      <c r="B10" s="17" t="s">
        <v>119</v>
      </c>
      <c r="C10" s="24"/>
      <c r="D10" s="18"/>
      <c r="E10" s="18"/>
      <c r="F10" s="24">
        <f>C10+D10-E10</f>
        <v>0</v>
      </c>
      <c r="G10" s="19"/>
    </row>
    <row r="11" spans="1:7" x14ac:dyDescent="0.2">
      <c r="A11" s="6"/>
      <c r="C11" s="27"/>
      <c r="D11" s="3"/>
      <c r="E11" s="3"/>
      <c r="F11" s="27"/>
      <c r="G11" s="8"/>
    </row>
    <row r="12" spans="1:7" ht="15.75" x14ac:dyDescent="0.25">
      <c r="A12" s="1">
        <v>292</v>
      </c>
      <c r="B12" s="1" t="s">
        <v>7</v>
      </c>
      <c r="C12" s="22">
        <f>SUM(C13:C15)</f>
        <v>0</v>
      </c>
      <c r="D12" s="7">
        <f>SUM(D13:D15)</f>
        <v>0</v>
      </c>
      <c r="E12" s="7">
        <f>SUM(E13:E15)</f>
        <v>0</v>
      </c>
      <c r="F12" s="22">
        <f>SUM(F13:F15)</f>
        <v>0</v>
      </c>
      <c r="G12" s="8"/>
    </row>
    <row r="13" spans="1:7" x14ac:dyDescent="0.2">
      <c r="A13" s="189" t="s">
        <v>114</v>
      </c>
      <c r="B13" s="13" t="s">
        <v>112</v>
      </c>
      <c r="C13" s="23"/>
      <c r="D13" s="14"/>
      <c r="E13" s="14"/>
      <c r="F13" s="23">
        <f>C13+D13-E13</f>
        <v>0</v>
      </c>
      <c r="G13" s="15"/>
    </row>
    <row r="14" spans="1:7" x14ac:dyDescent="0.2">
      <c r="A14" s="189" t="s">
        <v>114</v>
      </c>
      <c r="B14" s="13" t="s">
        <v>112</v>
      </c>
      <c r="C14" s="24"/>
      <c r="D14" s="18"/>
      <c r="E14" s="18"/>
      <c r="F14" s="24">
        <f>C14+D14-E14</f>
        <v>0</v>
      </c>
      <c r="G14" s="19"/>
    </row>
    <row r="15" spans="1:7" x14ac:dyDescent="0.2">
      <c r="A15" s="189" t="s">
        <v>114</v>
      </c>
      <c r="B15" s="13" t="s">
        <v>112</v>
      </c>
      <c r="C15" s="24"/>
      <c r="D15" s="18"/>
      <c r="E15" s="18"/>
      <c r="F15" s="24">
        <f>C15+D15-E15</f>
        <v>0</v>
      </c>
      <c r="G15" s="19"/>
    </row>
    <row r="16" spans="1:7" x14ac:dyDescent="0.2">
      <c r="A16" s="191"/>
      <c r="C16" s="27"/>
      <c r="D16" s="3"/>
      <c r="E16" s="3"/>
      <c r="F16" s="27"/>
      <c r="G16" s="8"/>
    </row>
    <row r="17" spans="1:7" ht="15.75" x14ac:dyDescent="0.25">
      <c r="A17" s="4">
        <v>293</v>
      </c>
      <c r="B17" s="1" t="s">
        <v>6</v>
      </c>
      <c r="C17" s="22">
        <f>SUM(C18:C22)</f>
        <v>0</v>
      </c>
      <c r="D17" s="7">
        <f>SUM(D18:D22)</f>
        <v>0</v>
      </c>
      <c r="E17" s="7">
        <f>SUM(E18:E22)</f>
        <v>0</v>
      </c>
      <c r="F17" s="22">
        <f>SUM(F18:F22)</f>
        <v>0</v>
      </c>
      <c r="G17" s="8"/>
    </row>
    <row r="18" spans="1:7" x14ac:dyDescent="0.2">
      <c r="A18" s="189" t="s">
        <v>113</v>
      </c>
      <c r="B18" s="13" t="s">
        <v>111</v>
      </c>
      <c r="C18" s="23"/>
      <c r="D18" s="14"/>
      <c r="E18" s="14"/>
      <c r="F18" s="23">
        <f>C18+D18-E18</f>
        <v>0</v>
      </c>
      <c r="G18" s="15"/>
    </row>
    <row r="19" spans="1:7" x14ac:dyDescent="0.2">
      <c r="A19" s="189" t="s">
        <v>113</v>
      </c>
      <c r="B19" s="13" t="s">
        <v>111</v>
      </c>
      <c r="C19" s="24"/>
      <c r="D19" s="18"/>
      <c r="E19" s="18"/>
      <c r="F19" s="24">
        <f>C19+D19-E19</f>
        <v>0</v>
      </c>
      <c r="G19" s="19"/>
    </row>
    <row r="20" spans="1:7" x14ac:dyDescent="0.2">
      <c r="A20" s="189" t="s">
        <v>113</v>
      </c>
      <c r="B20" s="13" t="s">
        <v>111</v>
      </c>
      <c r="C20" s="24"/>
      <c r="D20" s="18"/>
      <c r="E20" s="18"/>
      <c r="F20" s="24">
        <f>C20+D20-E20</f>
        <v>0</v>
      </c>
      <c r="G20" s="19"/>
    </row>
    <row r="21" spans="1:7" x14ac:dyDescent="0.2">
      <c r="A21" s="189" t="s">
        <v>113</v>
      </c>
      <c r="B21" s="13" t="s">
        <v>111</v>
      </c>
      <c r="C21" s="24"/>
      <c r="D21" s="18"/>
      <c r="E21" s="18"/>
      <c r="F21" s="24">
        <f>C21+D21-E21</f>
        <v>0</v>
      </c>
      <c r="G21" s="19"/>
    </row>
    <row r="22" spans="1:7" x14ac:dyDescent="0.2">
      <c r="A22" s="189" t="s">
        <v>113</v>
      </c>
      <c r="B22" s="13" t="s">
        <v>111</v>
      </c>
      <c r="C22" s="24"/>
      <c r="D22" s="18"/>
      <c r="E22" s="18"/>
      <c r="F22" s="24">
        <f>C22+D22-E22</f>
        <v>0</v>
      </c>
      <c r="G22" s="19"/>
    </row>
    <row r="23" spans="1:7" x14ac:dyDescent="0.2">
      <c r="C23" s="21"/>
      <c r="F23" s="21"/>
      <c r="G23" s="8"/>
    </row>
    <row r="24" spans="1:7" ht="15.75" x14ac:dyDescent="0.25">
      <c r="A24" s="1">
        <v>296</v>
      </c>
      <c r="B24" s="1" t="s">
        <v>8</v>
      </c>
      <c r="C24" s="22">
        <f>SUM(C25:C26)</f>
        <v>0</v>
      </c>
      <c r="D24" s="7">
        <f>SUM(D25:D26)</f>
        <v>0</v>
      </c>
      <c r="E24" s="7">
        <f>SUM(E25:E26)</f>
        <v>0</v>
      </c>
      <c r="F24" s="22">
        <f>SUM(F25:F26)</f>
        <v>0</v>
      </c>
      <c r="G24" s="8"/>
    </row>
    <row r="25" spans="1:7" x14ac:dyDescent="0.2">
      <c r="A25" s="189" t="s">
        <v>121</v>
      </c>
      <c r="B25" s="13" t="s">
        <v>122</v>
      </c>
      <c r="C25" s="23"/>
      <c r="D25" s="14"/>
      <c r="E25" s="14"/>
      <c r="F25" s="23">
        <f>C25+D25-E25</f>
        <v>0</v>
      </c>
      <c r="G25" s="15"/>
    </row>
    <row r="26" spans="1:7" x14ac:dyDescent="0.2">
      <c r="A26" s="189" t="s">
        <v>121</v>
      </c>
      <c r="B26" s="17" t="s">
        <v>122</v>
      </c>
      <c r="C26" s="24"/>
      <c r="D26" s="18"/>
      <c r="E26" s="18"/>
      <c r="F26" s="24">
        <f>C26+D26-E26</f>
        <v>0</v>
      </c>
      <c r="G26" s="19"/>
    </row>
    <row r="27" spans="1:7" x14ac:dyDescent="0.2">
      <c r="C27" s="21"/>
      <c r="F27" s="21"/>
      <c r="G27" s="8"/>
    </row>
    <row r="28" spans="1:7" ht="15.75" x14ac:dyDescent="0.25">
      <c r="A28" s="1">
        <v>298</v>
      </c>
      <c r="B28" s="1" t="s">
        <v>9</v>
      </c>
      <c r="C28" s="22">
        <f>SUM(C29)</f>
        <v>0</v>
      </c>
      <c r="D28" s="7">
        <f>SUM(D29)</f>
        <v>0</v>
      </c>
      <c r="E28" s="7">
        <f>SUM(E29)</f>
        <v>0</v>
      </c>
      <c r="F28" s="22">
        <f>SUM(F29)</f>
        <v>0</v>
      </c>
      <c r="G28" s="8"/>
    </row>
    <row r="29" spans="1:7" x14ac:dyDescent="0.2">
      <c r="A29" s="189" t="s">
        <v>123</v>
      </c>
      <c r="B29" s="13" t="s">
        <v>10</v>
      </c>
      <c r="C29" s="23">
        <v>0</v>
      </c>
      <c r="D29" s="14"/>
      <c r="E29" s="14"/>
      <c r="F29" s="23">
        <f>C29+D29-E29</f>
        <v>0</v>
      </c>
      <c r="G29" s="15"/>
    </row>
    <row r="30" spans="1:7" x14ac:dyDescent="0.2">
      <c r="C30" s="21"/>
      <c r="F30" s="21"/>
      <c r="G30" s="8"/>
    </row>
    <row r="31" spans="1:7" ht="15.75" x14ac:dyDescent="0.25">
      <c r="A31" s="1">
        <v>299</v>
      </c>
      <c r="B31" s="1" t="s">
        <v>11</v>
      </c>
      <c r="C31" s="22">
        <f>SUM(C32:C33)</f>
        <v>0</v>
      </c>
      <c r="D31" s="7">
        <f>SUM(D32:D33)</f>
        <v>0</v>
      </c>
      <c r="E31" s="7">
        <f>SUM(E32:E33)</f>
        <v>0</v>
      </c>
      <c r="F31" s="22">
        <f>SUM(F32:F33)</f>
        <v>0</v>
      </c>
      <c r="G31" s="8"/>
    </row>
    <row r="32" spans="1:7" x14ac:dyDescent="0.2">
      <c r="A32" s="189">
        <v>2990</v>
      </c>
      <c r="B32" s="13" t="s">
        <v>1</v>
      </c>
      <c r="C32" s="23"/>
      <c r="D32" s="14"/>
      <c r="E32" s="14"/>
      <c r="F32" s="23">
        <f>C32+D32-E32</f>
        <v>0</v>
      </c>
      <c r="G32" s="15" t="s">
        <v>124</v>
      </c>
    </row>
    <row r="33" spans="1:7" x14ac:dyDescent="0.2">
      <c r="A33" s="190">
        <v>2999</v>
      </c>
      <c r="B33" s="20" t="s">
        <v>12</v>
      </c>
      <c r="C33" s="24"/>
      <c r="D33" s="20"/>
      <c r="E33" s="20"/>
      <c r="F33" s="24">
        <f>C33+D33-E33</f>
        <v>0</v>
      </c>
      <c r="G33" s="19"/>
    </row>
    <row r="35" spans="1:7" ht="15.75" x14ac:dyDescent="0.25">
      <c r="A35" s="1"/>
    </row>
  </sheetData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workbookViewId="0">
      <selection activeCell="A2" sqref="A2"/>
    </sheetView>
  </sheetViews>
  <sheetFormatPr baseColWidth="10" defaultRowHeight="15" x14ac:dyDescent="0.2"/>
  <cols>
    <col min="1" max="1" width="8.77734375" customWidth="1"/>
    <col min="2" max="2" width="40.88671875" bestFit="1" customWidth="1"/>
    <col min="3" max="3" width="9.88671875" bestFit="1" customWidth="1"/>
    <col min="4" max="4" width="7.6640625" bestFit="1" customWidth="1"/>
    <col min="5" max="5" width="9.6640625" customWidth="1"/>
    <col min="6" max="6" width="9.88671875" bestFit="1" customWidth="1"/>
    <col min="7" max="7" width="21.33203125" bestFit="1" customWidth="1"/>
  </cols>
  <sheetData>
    <row r="1" spans="1:7" ht="15.75" x14ac:dyDescent="0.25">
      <c r="A1" s="5" t="s">
        <v>23</v>
      </c>
      <c r="F1" s="4"/>
      <c r="G1" s="10"/>
    </row>
    <row r="3" spans="1:7" ht="27" customHeight="1" x14ac:dyDescent="0.2">
      <c r="A3" s="28" t="s">
        <v>14</v>
      </c>
      <c r="B3" s="28"/>
      <c r="C3" s="29" t="s">
        <v>109</v>
      </c>
      <c r="D3" s="30" t="s">
        <v>103</v>
      </c>
      <c r="E3" s="30" t="s">
        <v>104</v>
      </c>
      <c r="F3" s="29" t="s">
        <v>110</v>
      </c>
      <c r="G3" s="30" t="s">
        <v>13</v>
      </c>
    </row>
    <row r="4" spans="1:7" x14ac:dyDescent="0.2">
      <c r="C4" s="21"/>
      <c r="F4" s="21"/>
    </row>
    <row r="5" spans="1:7" ht="15.75" x14ac:dyDescent="0.25">
      <c r="A5" s="1">
        <v>208</v>
      </c>
      <c r="B5" s="1" t="s">
        <v>0</v>
      </c>
      <c r="C5" s="22">
        <f t="shared" ref="C5:E5" si="0">SUM(C6:C12)</f>
        <v>0</v>
      </c>
      <c r="D5" s="7">
        <f t="shared" si="0"/>
        <v>0</v>
      </c>
      <c r="E5" s="7">
        <f t="shared" si="0"/>
        <v>0</v>
      </c>
      <c r="F5" s="22">
        <f>SUM(F6:F12)</f>
        <v>0</v>
      </c>
      <c r="G5" s="8"/>
    </row>
    <row r="6" spans="1:7" x14ac:dyDescent="0.2">
      <c r="A6" s="12">
        <v>2081</v>
      </c>
      <c r="B6" s="13" t="s">
        <v>20</v>
      </c>
      <c r="C6" s="23"/>
      <c r="D6" s="14"/>
      <c r="E6" s="14"/>
      <c r="F6" s="23">
        <f t="shared" ref="F6:F11" si="1">C6+D6-E6</f>
        <v>0</v>
      </c>
      <c r="G6" s="15"/>
    </row>
    <row r="7" spans="1:7" x14ac:dyDescent="0.2">
      <c r="A7" s="16">
        <v>2082</v>
      </c>
      <c r="B7" s="20" t="s">
        <v>16</v>
      </c>
      <c r="C7" s="24"/>
      <c r="D7" s="18"/>
      <c r="E7" s="18"/>
      <c r="F7" s="24">
        <f t="shared" si="1"/>
        <v>0</v>
      </c>
      <c r="G7" s="19"/>
    </row>
    <row r="8" spans="1:7" x14ac:dyDescent="0.2">
      <c r="A8" s="16">
        <v>2083</v>
      </c>
      <c r="B8" s="20" t="s">
        <v>17</v>
      </c>
      <c r="C8" s="24"/>
      <c r="D8" s="18"/>
      <c r="E8" s="18"/>
      <c r="F8" s="24">
        <f t="shared" si="1"/>
        <v>0</v>
      </c>
      <c r="G8" s="19"/>
    </row>
    <row r="9" spans="1:7" x14ac:dyDescent="0.2">
      <c r="A9" s="16">
        <v>2084</v>
      </c>
      <c r="B9" s="20" t="s">
        <v>18</v>
      </c>
      <c r="C9" s="24"/>
      <c r="D9" s="18"/>
      <c r="E9" s="18"/>
      <c r="F9" s="24">
        <f t="shared" si="1"/>
        <v>0</v>
      </c>
      <c r="G9" s="19"/>
    </row>
    <row r="10" spans="1:7" x14ac:dyDescent="0.2">
      <c r="A10" s="16">
        <v>2087</v>
      </c>
      <c r="B10" s="20" t="s">
        <v>19</v>
      </c>
      <c r="C10" s="24"/>
      <c r="D10" s="18"/>
      <c r="E10" s="18"/>
      <c r="F10" s="24">
        <f t="shared" si="1"/>
        <v>0</v>
      </c>
      <c r="G10" s="19"/>
    </row>
    <row r="11" spans="1:7" x14ac:dyDescent="0.2">
      <c r="A11" s="16">
        <v>2088</v>
      </c>
      <c r="B11" s="20" t="s">
        <v>21</v>
      </c>
      <c r="C11" s="24"/>
      <c r="D11" s="18"/>
      <c r="E11" s="18"/>
      <c r="F11" s="24">
        <f t="shared" si="1"/>
        <v>0</v>
      </c>
      <c r="G11" s="19"/>
    </row>
    <row r="12" spans="1:7" x14ac:dyDescent="0.2">
      <c r="A12" s="16">
        <v>2089</v>
      </c>
      <c r="B12" s="20" t="s">
        <v>22</v>
      </c>
      <c r="C12" s="25"/>
      <c r="D12" s="20"/>
      <c r="E12" s="20"/>
      <c r="F12" s="25"/>
      <c r="G12" s="1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workbookViewId="0">
      <selection activeCell="A2" sqref="A2"/>
    </sheetView>
  </sheetViews>
  <sheetFormatPr baseColWidth="10" defaultRowHeight="15" x14ac:dyDescent="0.2"/>
  <cols>
    <col min="1" max="1" width="20.88671875" style="2" customWidth="1"/>
    <col min="2" max="2" width="25.21875" style="2" customWidth="1"/>
    <col min="3" max="3" width="17" style="2" customWidth="1"/>
    <col min="4" max="4" width="24.109375" style="2" customWidth="1"/>
    <col min="5" max="5" width="14.6640625" style="2" customWidth="1"/>
    <col min="6" max="6" width="11.5546875" style="2" customWidth="1"/>
    <col min="7" max="7" width="11.5546875" style="2"/>
  </cols>
  <sheetData>
    <row r="1" spans="1:6" ht="15.75" x14ac:dyDescent="0.25">
      <c r="A1" s="132" t="s">
        <v>66</v>
      </c>
    </row>
    <row r="3" spans="1:6" ht="15.75" x14ac:dyDescent="0.25">
      <c r="A3" s="132" t="s">
        <v>67</v>
      </c>
    </row>
    <row r="4" spans="1:6" ht="15.75" x14ac:dyDescent="0.25">
      <c r="A4" s="2" t="s">
        <v>68</v>
      </c>
    </row>
    <row r="5" spans="1:6" ht="15.75" x14ac:dyDescent="0.25">
      <c r="A5" s="2" t="s">
        <v>69</v>
      </c>
    </row>
    <row r="6" spans="1:6" ht="15.75" x14ac:dyDescent="0.25">
      <c r="A6" s="132" t="s">
        <v>73</v>
      </c>
    </row>
    <row r="7" spans="1:6" ht="15.75" x14ac:dyDescent="0.25">
      <c r="A7" s="133" t="s">
        <v>71</v>
      </c>
    </row>
    <row r="9" spans="1:6" ht="15.75" x14ac:dyDescent="0.25">
      <c r="A9" s="2" t="s">
        <v>70</v>
      </c>
    </row>
    <row r="10" spans="1:6" ht="15.75" x14ac:dyDescent="0.25">
      <c r="A10" s="2" t="s">
        <v>80</v>
      </c>
    </row>
    <row r="12" spans="1:6" x14ac:dyDescent="0.2">
      <c r="A12" s="2" t="s">
        <v>72</v>
      </c>
    </row>
    <row r="16" spans="1:6" s="135" customFormat="1" ht="47.25" x14ac:dyDescent="0.2">
      <c r="A16" s="140" t="s">
        <v>81</v>
      </c>
      <c r="B16" s="140" t="s">
        <v>82</v>
      </c>
      <c r="C16" s="140" t="s">
        <v>84</v>
      </c>
      <c r="D16" s="140" t="s">
        <v>83</v>
      </c>
      <c r="E16" s="140" t="s">
        <v>85</v>
      </c>
      <c r="F16" s="140" t="s">
        <v>86</v>
      </c>
    </row>
    <row r="17" spans="1:7" s="139" customFormat="1" ht="49.5" customHeight="1" x14ac:dyDescent="0.2">
      <c r="A17" s="137"/>
      <c r="B17" s="137"/>
      <c r="C17" s="137"/>
      <c r="D17" s="137"/>
      <c r="E17" s="137"/>
      <c r="F17" s="137"/>
      <c r="G17" s="138"/>
    </row>
    <row r="18" spans="1:7" ht="49.5" customHeight="1" x14ac:dyDescent="0.2">
      <c r="A18" s="136"/>
      <c r="B18" s="136"/>
      <c r="C18" s="136"/>
      <c r="D18" s="136"/>
      <c r="E18" s="136"/>
      <c r="F18" s="136"/>
    </row>
    <row r="19" spans="1:7" ht="49.5" customHeight="1" x14ac:dyDescent="0.2">
      <c r="A19" s="136"/>
      <c r="B19" s="136"/>
      <c r="C19" s="136"/>
      <c r="D19" s="136"/>
      <c r="E19" s="136"/>
      <c r="F19" s="136"/>
    </row>
    <row r="20" spans="1:7" ht="49.5" customHeight="1" x14ac:dyDescent="0.2">
      <c r="A20" s="136"/>
      <c r="B20" s="136"/>
      <c r="C20" s="136"/>
      <c r="D20" s="136"/>
      <c r="E20" s="136"/>
      <c r="F20" s="136"/>
    </row>
  </sheetData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showGridLines="0" workbookViewId="0"/>
  </sheetViews>
  <sheetFormatPr baseColWidth="10" defaultRowHeight="15" x14ac:dyDescent="0.2"/>
  <cols>
    <col min="1" max="1" width="33.33203125" customWidth="1"/>
    <col min="2" max="2" width="22.21875" customWidth="1"/>
    <col min="3" max="3" width="5.5546875" customWidth="1"/>
    <col min="4" max="4" width="22.21875" customWidth="1"/>
  </cols>
  <sheetData>
    <row r="3" spans="1:4" s="1" customFormat="1" ht="35.25" customHeight="1" x14ac:dyDescent="0.25">
      <c r="A3" s="142" t="s">
        <v>88</v>
      </c>
      <c r="B3" s="141" t="s">
        <v>107</v>
      </c>
      <c r="C3" s="141"/>
      <c r="D3" s="141" t="s">
        <v>108</v>
      </c>
    </row>
    <row r="5" spans="1:4" ht="15.75" x14ac:dyDescent="0.25">
      <c r="A5" s="1" t="s">
        <v>74</v>
      </c>
      <c r="B5" s="192"/>
      <c r="C5" s="192"/>
      <c r="D5" s="192"/>
    </row>
    <row r="6" spans="1:4" ht="30" x14ac:dyDescent="0.2">
      <c r="A6" s="135" t="s">
        <v>87</v>
      </c>
      <c r="B6" s="193"/>
      <c r="C6" s="193"/>
      <c r="D6" s="193"/>
    </row>
    <row r="7" spans="1:4" x14ac:dyDescent="0.2">
      <c r="A7" s="143"/>
      <c r="B7" s="194"/>
      <c r="C7" s="194"/>
      <c r="D7" s="194"/>
    </row>
    <row r="8" spans="1:4" x14ac:dyDescent="0.2">
      <c r="A8" s="2"/>
      <c r="B8" s="192"/>
      <c r="C8" s="192"/>
      <c r="D8" s="192"/>
    </row>
    <row r="9" spans="1:4" ht="15.75" x14ac:dyDescent="0.25">
      <c r="A9" s="132" t="s">
        <v>75</v>
      </c>
      <c r="B9" s="192"/>
      <c r="C9" s="192"/>
      <c r="D9" s="192"/>
    </row>
    <row r="10" spans="1:4" x14ac:dyDescent="0.2">
      <c r="A10" s="2"/>
      <c r="B10" s="192"/>
      <c r="C10" s="192"/>
      <c r="D10" s="192"/>
    </row>
    <row r="11" spans="1:4" x14ac:dyDescent="0.2">
      <c r="A11" s="134"/>
      <c r="B11" s="194"/>
      <c r="C11" s="194"/>
      <c r="D11" s="194"/>
    </row>
    <row r="12" spans="1:4" x14ac:dyDescent="0.2">
      <c r="A12" s="2"/>
      <c r="B12" s="192"/>
      <c r="C12" s="192"/>
      <c r="D12" s="192"/>
    </row>
    <row r="13" spans="1:4" ht="15.75" x14ac:dyDescent="0.25">
      <c r="A13" s="132" t="s">
        <v>76</v>
      </c>
      <c r="B13" s="192"/>
      <c r="C13" s="192"/>
      <c r="D13" s="192"/>
    </row>
    <row r="14" spans="1:4" x14ac:dyDescent="0.2">
      <c r="A14" s="2"/>
      <c r="B14" s="192"/>
      <c r="C14" s="192"/>
      <c r="D14" s="192"/>
    </row>
    <row r="15" spans="1:4" x14ac:dyDescent="0.2">
      <c r="A15" s="134"/>
      <c r="B15" s="194"/>
      <c r="C15" s="194"/>
      <c r="D15" s="194"/>
    </row>
    <row r="16" spans="1:4" x14ac:dyDescent="0.2">
      <c r="A16" s="2"/>
      <c r="B16" s="192"/>
      <c r="C16" s="192"/>
      <c r="D16" s="192"/>
    </row>
    <row r="17" spans="1:4" ht="15.75" x14ac:dyDescent="0.25">
      <c r="A17" s="132" t="s">
        <v>77</v>
      </c>
      <c r="B17" s="192"/>
      <c r="C17" s="192"/>
      <c r="D17" s="192"/>
    </row>
    <row r="18" spans="1:4" x14ac:dyDescent="0.2">
      <c r="A18" s="2"/>
      <c r="B18" s="192"/>
      <c r="C18" s="192"/>
      <c r="D18" s="192"/>
    </row>
    <row r="19" spans="1:4" x14ac:dyDescent="0.2">
      <c r="A19" s="134"/>
      <c r="B19" s="194"/>
      <c r="C19" s="194"/>
      <c r="D19" s="194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workbookViewId="0">
      <selection activeCell="A2" sqref="A2"/>
    </sheetView>
  </sheetViews>
  <sheetFormatPr baseColWidth="10" defaultRowHeight="15" x14ac:dyDescent="0.2"/>
  <cols>
    <col min="1" max="1" width="8.77734375" customWidth="1"/>
    <col min="2" max="2" width="42" customWidth="1"/>
    <col min="3" max="3" width="18.33203125" style="218" customWidth="1"/>
    <col min="4" max="4" width="9.88671875" bestFit="1" customWidth="1"/>
    <col min="5" max="5" width="8.33203125" bestFit="1" customWidth="1"/>
    <col min="6" max="6" width="9.6640625" customWidth="1"/>
    <col min="7" max="7" width="9.88671875" bestFit="1" customWidth="1"/>
  </cols>
  <sheetData>
    <row r="1" spans="1:7" ht="15.75" x14ac:dyDescent="0.25">
      <c r="A1" s="5" t="s">
        <v>23</v>
      </c>
      <c r="G1" s="4"/>
    </row>
    <row r="3" spans="1:7" ht="30" customHeight="1" x14ac:dyDescent="0.2">
      <c r="A3" s="234" t="s">
        <v>131</v>
      </c>
      <c r="B3" s="234"/>
      <c r="C3" s="186" t="s">
        <v>133</v>
      </c>
      <c r="D3" s="29" t="s">
        <v>109</v>
      </c>
      <c r="E3" s="30" t="s">
        <v>103</v>
      </c>
      <c r="F3" s="30" t="s">
        <v>104</v>
      </c>
      <c r="G3" s="29" t="s">
        <v>110</v>
      </c>
    </row>
    <row r="4" spans="1:7" x14ac:dyDescent="0.2">
      <c r="D4" s="21"/>
      <c r="G4" s="21"/>
    </row>
    <row r="5" spans="1:7" ht="15.75" x14ac:dyDescent="0.25">
      <c r="A5" s="1">
        <v>2930</v>
      </c>
      <c r="B5" s="1" t="s">
        <v>6</v>
      </c>
      <c r="C5" s="219"/>
      <c r="D5" s="22">
        <f t="shared" ref="D5:F5" si="0">SUM(D6:D12)</f>
        <v>100000</v>
      </c>
      <c r="E5" s="7">
        <f t="shared" si="0"/>
        <v>300000</v>
      </c>
      <c r="F5" s="7">
        <f t="shared" si="0"/>
        <v>0</v>
      </c>
      <c r="G5" s="22">
        <f>SUM(G6:G12)</f>
        <v>400000</v>
      </c>
    </row>
    <row r="6" spans="1:7" x14ac:dyDescent="0.2">
      <c r="A6" s="224">
        <v>2930.01</v>
      </c>
      <c r="B6" s="210" t="s">
        <v>137</v>
      </c>
      <c r="C6" s="220" t="s">
        <v>135</v>
      </c>
      <c r="D6" s="211">
        <v>100000</v>
      </c>
      <c r="E6" s="212">
        <v>250000</v>
      </c>
      <c r="F6" s="212"/>
      <c r="G6" s="211">
        <f>D6+E6-F6</f>
        <v>350000</v>
      </c>
    </row>
    <row r="7" spans="1:7" x14ac:dyDescent="0.2">
      <c r="A7" s="224">
        <v>2930.02</v>
      </c>
      <c r="B7" s="210" t="s">
        <v>138</v>
      </c>
      <c r="C7" s="220" t="s">
        <v>135</v>
      </c>
      <c r="D7" s="215">
        <v>0</v>
      </c>
      <c r="E7" s="216">
        <v>50000</v>
      </c>
      <c r="F7" s="216"/>
      <c r="G7" s="215">
        <f t="shared" ref="G7:G11" si="1">D7+E7-F7</f>
        <v>50000</v>
      </c>
    </row>
    <row r="8" spans="1:7" x14ac:dyDescent="0.2">
      <c r="A8" s="225" t="s">
        <v>113</v>
      </c>
      <c r="B8" s="214"/>
      <c r="C8" s="221"/>
      <c r="D8" s="215"/>
      <c r="E8" s="216"/>
      <c r="F8" s="216"/>
      <c r="G8" s="215">
        <f t="shared" si="1"/>
        <v>0</v>
      </c>
    </row>
    <row r="9" spans="1:7" x14ac:dyDescent="0.2">
      <c r="A9" s="222" t="s">
        <v>134</v>
      </c>
      <c r="B9" s="214"/>
      <c r="C9" s="221"/>
      <c r="D9" s="215"/>
      <c r="E9" s="216"/>
      <c r="F9" s="216"/>
      <c r="G9" s="215">
        <f t="shared" si="1"/>
        <v>0</v>
      </c>
    </row>
    <row r="10" spans="1:7" x14ac:dyDescent="0.2">
      <c r="A10" s="209"/>
      <c r="B10" s="214"/>
      <c r="C10" s="221"/>
      <c r="D10" s="215"/>
      <c r="E10" s="216"/>
      <c r="F10" s="216"/>
      <c r="G10" s="215">
        <f t="shared" si="1"/>
        <v>0</v>
      </c>
    </row>
    <row r="11" spans="1:7" x14ac:dyDescent="0.2">
      <c r="A11" s="209"/>
      <c r="B11" s="214"/>
      <c r="C11" s="221"/>
      <c r="D11" s="215"/>
      <c r="E11" s="216"/>
      <c r="F11" s="216"/>
      <c r="G11" s="215">
        <f t="shared" si="1"/>
        <v>0</v>
      </c>
    </row>
    <row r="12" spans="1:7" x14ac:dyDescent="0.2">
      <c r="A12" s="209"/>
      <c r="B12" s="214"/>
      <c r="C12" s="221"/>
      <c r="D12" s="217"/>
      <c r="E12" s="214"/>
      <c r="F12" s="214"/>
      <c r="G12" s="217"/>
    </row>
    <row r="14" spans="1:7" ht="15.75" x14ac:dyDescent="0.25">
      <c r="A14" s="1">
        <v>2931</v>
      </c>
      <c r="B14" s="1" t="s">
        <v>132</v>
      </c>
      <c r="C14" s="219"/>
      <c r="D14" s="22">
        <f t="shared" ref="D14:F14" si="2">SUM(D15:D21)</f>
        <v>1150000</v>
      </c>
      <c r="E14" s="7">
        <f t="shared" si="2"/>
        <v>0</v>
      </c>
      <c r="F14" s="7">
        <f t="shared" si="2"/>
        <v>40303</v>
      </c>
      <c r="G14" s="22">
        <f>SUM(G15:G21)</f>
        <v>1109697</v>
      </c>
    </row>
    <row r="15" spans="1:7" x14ac:dyDescent="0.2">
      <c r="A15" s="225">
        <v>2931.01</v>
      </c>
      <c r="B15" s="210" t="s">
        <v>139</v>
      </c>
      <c r="C15" s="220" t="s">
        <v>135</v>
      </c>
      <c r="D15" s="211">
        <v>1000000</v>
      </c>
      <c r="E15" s="212"/>
      <c r="F15" s="212">
        <v>30303</v>
      </c>
      <c r="G15" s="211">
        <f>D15+E15-F15</f>
        <v>969697</v>
      </c>
    </row>
    <row r="16" spans="1:7" x14ac:dyDescent="0.2">
      <c r="A16" s="226">
        <v>2931.02</v>
      </c>
      <c r="B16" s="214" t="s">
        <v>140</v>
      </c>
      <c r="C16" s="220" t="s">
        <v>135</v>
      </c>
      <c r="D16" s="215">
        <v>150000</v>
      </c>
      <c r="E16" s="216"/>
      <c r="F16" s="216">
        <v>10000</v>
      </c>
      <c r="G16" s="215">
        <f t="shared" ref="G16:G20" si="3">D16+E16-F16</f>
        <v>140000</v>
      </c>
    </row>
    <row r="17" spans="1:7" x14ac:dyDescent="0.2">
      <c r="A17" s="225" t="s">
        <v>136</v>
      </c>
      <c r="B17" s="214"/>
      <c r="C17" s="221"/>
      <c r="D17" s="215"/>
      <c r="E17" s="216"/>
      <c r="F17" s="216"/>
      <c r="G17" s="215">
        <f t="shared" si="3"/>
        <v>0</v>
      </c>
    </row>
    <row r="18" spans="1:7" x14ac:dyDescent="0.2">
      <c r="A18" s="223" t="s">
        <v>134</v>
      </c>
      <c r="B18" s="214"/>
      <c r="C18" s="221"/>
      <c r="D18" s="215"/>
      <c r="E18" s="216"/>
      <c r="F18" s="216"/>
      <c r="G18" s="215">
        <f t="shared" si="3"/>
        <v>0</v>
      </c>
    </row>
    <row r="19" spans="1:7" x14ac:dyDescent="0.2">
      <c r="A19" s="209"/>
      <c r="B19" s="214"/>
      <c r="C19" s="221"/>
      <c r="D19" s="215"/>
      <c r="E19" s="216"/>
      <c r="F19" s="216"/>
      <c r="G19" s="215">
        <f t="shared" si="3"/>
        <v>0</v>
      </c>
    </row>
    <row r="20" spans="1:7" x14ac:dyDescent="0.2">
      <c r="A20" s="213"/>
      <c r="B20" s="214"/>
      <c r="C20" s="221"/>
      <c r="D20" s="215"/>
      <c r="E20" s="216"/>
      <c r="F20" s="216"/>
      <c r="G20" s="215">
        <f t="shared" si="3"/>
        <v>0</v>
      </c>
    </row>
    <row r="21" spans="1:7" x14ac:dyDescent="0.2">
      <c r="A21" s="209"/>
      <c r="B21" s="214"/>
      <c r="C21" s="221"/>
      <c r="D21" s="217"/>
      <c r="E21" s="214"/>
      <c r="F21" s="214"/>
      <c r="G21" s="217"/>
    </row>
  </sheetData>
  <mergeCells count="1">
    <mergeCell ref="A3:B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"/>
  <sheetViews>
    <sheetView showGridLines="0" workbookViewId="0"/>
  </sheetViews>
  <sheetFormatPr baseColWidth="10" defaultRowHeight="15" x14ac:dyDescent="0.2"/>
  <cols>
    <col min="2" max="2" width="18.77734375" bestFit="1" customWidth="1"/>
    <col min="3" max="3" width="1.33203125" customWidth="1"/>
    <col min="4" max="4" width="27.109375" bestFit="1" customWidth="1"/>
    <col min="5" max="5" width="8.88671875" bestFit="1" customWidth="1"/>
    <col min="6" max="7" width="9.88671875" bestFit="1" customWidth="1"/>
    <col min="8" max="8" width="8.88671875" bestFit="1" customWidth="1"/>
    <col min="9" max="9" width="9.6640625" bestFit="1" customWidth="1"/>
    <col min="10" max="11" width="9.88671875" bestFit="1" customWidth="1"/>
    <col min="12" max="12" width="12.33203125" bestFit="1" customWidth="1"/>
    <col min="13" max="13" width="10.21875" bestFit="1" customWidth="1"/>
  </cols>
  <sheetData>
    <row r="2" spans="1:13" ht="15.75" x14ac:dyDescent="0.25">
      <c r="A2" s="144" t="s">
        <v>89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6"/>
    </row>
    <row r="3" spans="1:13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5.75" x14ac:dyDescent="0.25">
      <c r="A4" s="147" t="s">
        <v>90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15.75" x14ac:dyDescent="0.2">
      <c r="A6" s="235" t="s">
        <v>91</v>
      </c>
      <c r="B6" s="236"/>
      <c r="C6" s="145"/>
      <c r="D6" s="148"/>
      <c r="E6" s="149"/>
      <c r="F6" s="237" t="s">
        <v>92</v>
      </c>
      <c r="G6" s="237"/>
      <c r="H6" s="238" t="s">
        <v>128</v>
      </c>
      <c r="I6" s="238"/>
      <c r="J6" s="237" t="s">
        <v>129</v>
      </c>
      <c r="K6" s="237"/>
      <c r="L6" s="150"/>
      <c r="M6" s="151"/>
    </row>
    <row r="7" spans="1:13" ht="30" x14ac:dyDescent="0.2">
      <c r="A7" s="152" t="s">
        <v>78</v>
      </c>
      <c r="B7" s="152" t="s">
        <v>79</v>
      </c>
      <c r="C7" s="145"/>
      <c r="D7" s="152" t="s">
        <v>93</v>
      </c>
      <c r="E7" s="153" t="s">
        <v>94</v>
      </c>
      <c r="F7" s="154" t="s">
        <v>95</v>
      </c>
      <c r="G7" s="154" t="s">
        <v>96</v>
      </c>
      <c r="H7" s="155" t="s">
        <v>97</v>
      </c>
      <c r="I7" s="156" t="s">
        <v>96</v>
      </c>
      <c r="J7" s="154" t="s">
        <v>95</v>
      </c>
      <c r="K7" s="154" t="s">
        <v>96</v>
      </c>
      <c r="L7" s="157" t="s">
        <v>98</v>
      </c>
      <c r="M7" s="154" t="s">
        <v>99</v>
      </c>
    </row>
    <row r="8" spans="1:13" x14ac:dyDescent="0.2">
      <c r="A8" s="152"/>
      <c r="B8" s="152"/>
      <c r="C8" s="145"/>
      <c r="D8" s="152"/>
      <c r="E8" s="152"/>
      <c r="F8" s="154" t="s">
        <v>130</v>
      </c>
      <c r="G8" s="154" t="s">
        <v>130</v>
      </c>
      <c r="H8" s="152"/>
      <c r="I8" s="152"/>
      <c r="J8" s="154" t="s">
        <v>130</v>
      </c>
      <c r="K8" s="154" t="s">
        <v>130</v>
      </c>
      <c r="L8" s="157" t="s">
        <v>100</v>
      </c>
      <c r="M8" s="154" t="s">
        <v>78</v>
      </c>
    </row>
    <row r="9" spans="1:13" x14ac:dyDescent="0.2">
      <c r="A9" s="152"/>
      <c r="B9" s="152"/>
      <c r="C9" s="145"/>
      <c r="D9" s="152"/>
      <c r="E9" s="152"/>
      <c r="F9" s="154" t="s">
        <v>101</v>
      </c>
      <c r="G9" s="154" t="s">
        <v>101</v>
      </c>
      <c r="H9" s="152"/>
      <c r="I9" s="152"/>
      <c r="J9" s="154" t="s">
        <v>101</v>
      </c>
      <c r="K9" s="154" t="s">
        <v>101</v>
      </c>
      <c r="L9" s="157"/>
      <c r="M9" s="154"/>
    </row>
    <row r="10" spans="1:13" x14ac:dyDescent="0.2">
      <c r="A10" s="158"/>
      <c r="B10" s="158"/>
      <c r="C10" s="159"/>
      <c r="D10" s="158"/>
      <c r="E10" s="158"/>
      <c r="F10" s="160" t="s">
        <v>106</v>
      </c>
      <c r="G10" s="160" t="s">
        <v>106</v>
      </c>
      <c r="H10" s="158"/>
      <c r="I10" s="158"/>
      <c r="J10" s="160" t="s">
        <v>106</v>
      </c>
      <c r="K10" s="160" t="s">
        <v>106</v>
      </c>
      <c r="L10" s="161" t="s">
        <v>102</v>
      </c>
      <c r="M10" s="162"/>
    </row>
    <row r="11" spans="1:13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5.75" x14ac:dyDescent="0.25">
      <c r="A12" s="195"/>
      <c r="B12" s="202"/>
      <c r="C12" s="172"/>
      <c r="D12" s="206"/>
      <c r="E12" s="199"/>
      <c r="F12" s="163"/>
      <c r="G12" s="163"/>
      <c r="H12" s="164"/>
      <c r="I12" s="164"/>
      <c r="J12" s="163"/>
      <c r="K12" s="163"/>
      <c r="L12" s="165">
        <f>E12-J12+K12</f>
        <v>0</v>
      </c>
      <c r="M12" s="166"/>
    </row>
    <row r="13" spans="1:13" ht="15.75" x14ac:dyDescent="0.25">
      <c r="A13" s="196"/>
      <c r="B13" s="203"/>
      <c r="C13" s="172"/>
      <c r="D13" s="207"/>
      <c r="E13" s="200"/>
      <c r="F13" s="167"/>
      <c r="G13" s="167"/>
      <c r="H13" s="168"/>
      <c r="I13" s="168"/>
      <c r="J13" s="169"/>
      <c r="K13" s="169"/>
      <c r="L13" s="170">
        <f>E13-J13+K13</f>
        <v>0</v>
      </c>
      <c r="M13" s="171"/>
    </row>
    <row r="14" spans="1:13" ht="15.75" x14ac:dyDescent="0.25">
      <c r="A14" s="197"/>
      <c r="B14" s="204"/>
      <c r="C14" s="172"/>
      <c r="D14" s="207"/>
      <c r="E14" s="200"/>
      <c r="F14" s="167"/>
      <c r="G14" s="167"/>
      <c r="H14" s="168"/>
      <c r="I14" s="168"/>
      <c r="J14" s="167"/>
      <c r="K14" s="167"/>
      <c r="L14" s="170">
        <f>E14-J14+K14</f>
        <v>0</v>
      </c>
      <c r="M14" s="171"/>
    </row>
    <row r="15" spans="1:13" ht="15.75" x14ac:dyDescent="0.25">
      <c r="A15" s="197"/>
      <c r="B15" s="203"/>
      <c r="C15" s="172"/>
      <c r="D15" s="207"/>
      <c r="E15" s="200"/>
      <c r="F15" s="167"/>
      <c r="G15" s="167"/>
      <c r="H15" s="168"/>
      <c r="I15" s="168"/>
      <c r="J15" s="167"/>
      <c r="K15" s="167"/>
      <c r="L15" s="170">
        <f>E15-J15+K15</f>
        <v>0</v>
      </c>
      <c r="M15" s="171"/>
    </row>
    <row r="16" spans="1:13" ht="15.75" x14ac:dyDescent="0.25">
      <c r="A16" s="198"/>
      <c r="B16" s="205"/>
      <c r="C16" s="172"/>
      <c r="D16" s="208"/>
      <c r="E16" s="201"/>
      <c r="F16" s="173"/>
      <c r="G16" s="173"/>
      <c r="H16" s="174"/>
      <c r="I16" s="174"/>
      <c r="J16" s="173"/>
      <c r="K16" s="173"/>
      <c r="L16" s="175">
        <f>E16-J16+K16</f>
        <v>0</v>
      </c>
      <c r="M16" s="176"/>
    </row>
    <row r="17" spans="1:13" ht="17.25" thickBot="1" x14ac:dyDescent="0.3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</row>
    <row r="18" spans="1:13" ht="16.5" thickBot="1" x14ac:dyDescent="0.3">
      <c r="A18" s="178" t="s">
        <v>15</v>
      </c>
      <c r="B18" s="179"/>
      <c r="C18" s="180"/>
      <c r="D18" s="179"/>
      <c r="E18" s="179"/>
      <c r="F18" s="181">
        <f t="shared" ref="F18:K18" si="0">SUM(F12:F16)</f>
        <v>0</v>
      </c>
      <c r="G18" s="181">
        <f>SUM(G12:G16)</f>
        <v>0</v>
      </c>
      <c r="H18" s="182">
        <f t="shared" si="0"/>
        <v>0</v>
      </c>
      <c r="I18" s="182">
        <f t="shared" si="0"/>
        <v>0</v>
      </c>
      <c r="J18" s="181">
        <f t="shared" si="0"/>
        <v>0</v>
      </c>
      <c r="K18" s="181">
        <f t="shared" si="0"/>
        <v>0</v>
      </c>
      <c r="L18" s="183">
        <f>SUM(L12:L16)</f>
        <v>0</v>
      </c>
      <c r="M18" s="184"/>
    </row>
  </sheetData>
  <mergeCells count="4">
    <mergeCell ref="A6:B6"/>
    <mergeCell ref="F6:G6"/>
    <mergeCell ref="H6:I6"/>
    <mergeCell ref="J6:K6"/>
  </mergeCells>
  <pageMargins left="0.7" right="0.7" top="0.78740157499999996" bottom="0.78740157499999996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Umregistrieren"/>
    <f:field ref="FSCFOLIO_1_1001_SignaturesFldCtx_FSCFOLIO_1_1001_FieldLastSignatureBy" text="Tropea, Roberto"/>
    <f:field ref="FSCFOLIO_1_1001_SignaturesFldCtx_FSCFOLIO_1_1001_FieldLastSignatureAt" date="2023-12-18T10:32:37" text="18.12.2023 11:32:37"/>
    <f:field ref="FSCFOLIO_1_1001_SignaturesFldCtx_FSCFOLIO_1_1001_FieldLastSignatureRemark" text=""/>
    <f:field ref="FSCFOLIO_1_1001_FieldCurrentUser" text="Roberto Tropea"/>
    <f:field ref="FSCFOLIO_1_1001_FieldCurrentDate" text="03.06.2024 10:02"/>
    <f:field ref="CCAPRECONFIG_15_1001_Objektname" text="Musterdokument Anhaenge Jahresrechnung" edit="true"/>
    <f:field ref="objname" text="Musterdokument Anhaenge Jahresrechnung" edit="true"/>
    <f:field ref="objsubject" text="" edit="true"/>
    <f:field ref="objcreatedby" text="Tropea, Roberto"/>
    <f:field ref="objcreatedat" date="2023-12-18T10:26:20" text="18.12.2023 10:26:20"/>
    <f:field ref="objchangedby" text="Tropea, Roberto"/>
    <f:field ref="objmodifiedat" date="2024-06-03T09:59:45" text="03.06.2024 09:59:4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5.1 Bilanzanpassungsbericht </vt:lpstr>
      <vt:lpstr>6.2 EK-Nachweis</vt:lpstr>
      <vt:lpstr>6.3 Rückstellungsspiegel</vt:lpstr>
      <vt:lpstr>6.4 Beteiligungsspiegel</vt:lpstr>
      <vt:lpstr>6.5 Gewährleistungsspiegel</vt:lpstr>
      <vt:lpstr>6.6 Vorfinanzierungen</vt:lpstr>
      <vt:lpstr>6.8 Verpflichtungskredite</vt:lpstr>
      <vt:lpstr>'6.8 Verpflichtungskredite'!Druckbereich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avkscy</dc:creator>
  <cp:lastModifiedBy>Roberto Tropea</cp:lastModifiedBy>
  <cp:lastPrinted>2019-10-14T09:07:25Z</cp:lastPrinted>
  <dcterms:created xsi:type="dcterms:W3CDTF">2014-12-02T14:08:39Z</dcterms:created>
  <dcterms:modified xsi:type="dcterms:W3CDTF">2024-06-03T08:02:24Z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TopLevelSubfileAddress">
    <vt:lpwstr>COO.2103.100.7.663827</vt:lpwstr>
  </property>
  <property fmtid="{D5CDD505-2E9C-101B-9397-08002B2CF9AE}" pid="3" name="FSC#FSCIBISDOCPROPS@15.1400:ObjectCOOAddress">
    <vt:lpwstr>COO.2103.100.2.5993493</vt:lpwstr>
  </property>
  <property fmtid="{D5CDD505-2E9C-101B-9397-08002B2CF9AE}" pid="4" name="FSC#FSCIBISDOCPROPS@15.1400:Container">
    <vt:lpwstr>COO.2103.100.2.5993493</vt:lpwstr>
  </property>
  <property fmtid="{D5CDD505-2E9C-101B-9397-08002B2CF9AE}" pid="5" name="FSC#FSCIBISDOCPROPS@15.1400:Objectname">
    <vt:lpwstr>HRM2 Musterdokument Anhaenge JahresrechnungBilanzanpassungsbericht</vt:lpwstr>
  </property>
  <property fmtid="{D5CDD505-2E9C-101B-9397-08002B2CF9AE}" pid="6" name="FSC#FSCIBISDOCPROPS@15.1400:Subject">
    <vt:lpwstr>Nicht verfügbar</vt:lpwstr>
  </property>
  <property fmtid="{D5CDD505-2E9C-101B-9397-08002B2CF9AE}" pid="7" name="FSC#FSCIBISDOCPROPS@15.1400:Owner">
    <vt:lpwstr>Schödler (ALT), Sylvie</vt:lpwstr>
  </property>
  <property fmtid="{D5CDD505-2E9C-101B-9397-08002B2CF9AE}" pid="8" name="FSC#FSCIBISDOCPROPS@15.1400:OwnerAbbreviation">
    <vt:lpwstr/>
  </property>
  <property fmtid="{D5CDD505-2E9C-101B-9397-08002B2CF9AE}" pid="9" name="FSC#FSCIBISDOCPROPS@15.1400:GroupShortName">
    <vt:lpwstr>AVK_FIN</vt:lpwstr>
  </property>
  <property fmtid="{D5CDD505-2E9C-101B-9397-08002B2CF9AE}" pid="10" name="FSC#FSCIBISDOCPROPS@15.1400:TopLevelSubfileName">
    <vt:lpwstr>Handbuch HRM2 (006)</vt:lpwstr>
  </property>
  <property fmtid="{D5CDD505-2E9C-101B-9397-08002B2CF9AE}" pid="11" name="FSC#LOCALSW@2103.100:BarCodeTopLevelSubfileTitle">
    <vt:lpwstr>Handbuch HRM2 (006)</vt:lpwstr>
  </property>
  <property fmtid="{D5CDD505-2E9C-101B-9397-08002B2CF9AE}" pid="12" name="FSC#FSCIBISDOCPROPS@15.1400:TopLevelSubfileNumber">
    <vt:lpwstr>6</vt:lpwstr>
  </property>
  <property fmtid="{D5CDD505-2E9C-101B-9397-08002B2CF9AE}" pid="13" name="FSC#FSCIBISDOCPROPS@15.1400:TitleSubFile">
    <vt:lpwstr>Handbuch HRM2</vt:lpwstr>
  </property>
  <property fmtid="{D5CDD505-2E9C-101B-9397-08002B2CF9AE}" pid="14" name="FSC#LOCALSW@2103.100:BarCodeTitleSubFile">
    <vt:lpwstr>Handbuch HRM2</vt:lpwstr>
  </property>
  <property fmtid="{D5CDD505-2E9C-101B-9397-08002B2CF9AE}" pid="15" name="FSC#LOCALSW@2103.100:BarCodeOwnerSubFile">
    <vt:lpwstr>Schödler (ALT)</vt:lpwstr>
  </property>
  <property fmtid="{D5CDD505-2E9C-101B-9397-08002B2CF9AE}" pid="16" name="FSC#FSCIBISDOCPROPS@15.1400:TopLevelDossierName">
    <vt:lpwstr>5831/2006/AVK Arbeitsansweisungen/Handbücher</vt:lpwstr>
  </property>
  <property fmtid="{D5CDD505-2E9C-101B-9397-08002B2CF9AE}" pid="17" name="FSC#LOCALSW@2103.100:BarCodeTopLevelDossierName">
    <vt:lpwstr>5831/2006/AVK Arbeitsansweisungen/Handbücher</vt:lpwstr>
  </property>
  <property fmtid="{D5CDD505-2E9C-101B-9397-08002B2CF9AE}" pid="18" name="FSC#FSCIBISDOCPROPS@15.1400:TopLevelDossierNumber">
    <vt:lpwstr>5831</vt:lpwstr>
  </property>
  <property fmtid="{D5CDD505-2E9C-101B-9397-08002B2CF9AE}" pid="19" name="FSC#FSCIBISDOCPROPS@15.1400:TopLevelDossierYear">
    <vt:lpwstr>2006</vt:lpwstr>
  </property>
  <property fmtid="{D5CDD505-2E9C-101B-9397-08002B2CF9AE}" pid="20" name="FSC#FSCIBISDOCPROPS@15.1400:TopLevelDossierTitel">
    <vt:lpwstr>Arbeitsansweisungen/Handbücher</vt:lpwstr>
  </property>
  <property fmtid="{D5CDD505-2E9C-101B-9397-08002B2CF9AE}" pid="21" name="FSC#LOCALSW@2103.100:BarCodeTopLevelDossierTitel">
    <vt:lpwstr>Arbeitsansweisungen/Handbücher</vt:lpwstr>
  </property>
  <property fmtid="{D5CDD505-2E9C-101B-9397-08002B2CF9AE}" pid="22" name="FSC#FSCIBISDOCPROPS@15.1400:TopLevelDossierRespOrgShortname">
    <vt:lpwstr>AVK</vt:lpwstr>
  </property>
  <property fmtid="{D5CDD505-2E9C-101B-9397-08002B2CF9AE}" pid="23" name="FSC#FSCIBISDOCPROPS@15.1400:TopLevelDossierResponsible">
    <vt:lpwstr>Schödler (ALT), Sylvie</vt:lpwstr>
  </property>
  <property fmtid="{D5CDD505-2E9C-101B-9397-08002B2CF9AE}" pid="24" name="FSC#FSCIBISDOCPROPS@15.1400:TopLevelSubjectGroupPosNumber">
    <vt:lpwstr>07.01.03</vt:lpwstr>
  </property>
  <property fmtid="{D5CDD505-2E9C-101B-9397-08002B2CF9AE}" pid="25" name="FSC#FSCIBISDOCPROPS@15.1400:RRBNumber">
    <vt:lpwstr>Nicht verfügbar</vt:lpwstr>
  </property>
  <property fmtid="{D5CDD505-2E9C-101B-9397-08002B2CF9AE}" pid="26" name="FSC#FSCIBISDOCPROPS@15.1400:RRSessionDate">
    <vt:lpwstr/>
  </property>
  <property fmtid="{D5CDD505-2E9C-101B-9397-08002B2CF9AE}" pid="27" name="FSC#LOCALSW@2103.100:BarCodeDossierRef">
    <vt:lpwstr>AVK/07.01.03/2006/05831</vt:lpwstr>
  </property>
  <property fmtid="{D5CDD505-2E9C-101B-9397-08002B2CF9AE}" pid="28" name="FSC#FSCIBISDOCPROPS@15.1400:BGMName">
    <vt:lpwstr> </vt:lpwstr>
  </property>
  <property fmtid="{D5CDD505-2E9C-101B-9397-08002B2CF9AE}" pid="29" name="FSC#FSCIBISDOCPROPS@15.1400:BGMFirstName">
    <vt:lpwstr> </vt:lpwstr>
  </property>
  <property fmtid="{D5CDD505-2E9C-101B-9397-08002B2CF9AE}" pid="30" name="FSC#FSCIBISDOCPROPS@15.1400:BGMZIP">
    <vt:lpwstr> </vt:lpwstr>
  </property>
  <property fmtid="{D5CDD505-2E9C-101B-9397-08002B2CF9AE}" pid="31" name="FSC#FSCIBISDOCPROPS@15.1400:BGMBirthday">
    <vt:lpwstr> </vt:lpwstr>
  </property>
  <property fmtid="{D5CDD505-2E9C-101B-9397-08002B2CF9AE}" pid="32" name="FSC#FSCIBISDOCPROPS@15.1400:BGMDiagnose">
    <vt:lpwstr> </vt:lpwstr>
  </property>
  <property fmtid="{D5CDD505-2E9C-101B-9397-08002B2CF9AE}" pid="33" name="FSC#FSCIBISDOCPROPS@15.1400:BGMDiagnoseAdd">
    <vt:lpwstr> </vt:lpwstr>
  </property>
  <property fmtid="{D5CDD505-2E9C-101B-9397-08002B2CF9AE}" pid="34" name="FSC#FSCIBISDOCPROPS@15.1400:BGMDiagnoseDetail">
    <vt:lpwstr> </vt:lpwstr>
  </property>
  <property fmtid="{D5CDD505-2E9C-101B-9397-08002B2CF9AE}" pid="35" name="FSC#FSCIBISDOCPROPS@15.1400:CreatedAt">
    <vt:lpwstr>04.02.2016</vt:lpwstr>
  </property>
  <property fmtid="{D5CDD505-2E9C-101B-9397-08002B2CF9AE}" pid="36" name="FSC#FSCIBISDOCPROPS@15.1400:CreatedBy">
    <vt:lpwstr>Sylvie Schödler (ALT)</vt:lpwstr>
  </property>
  <property fmtid="{D5CDD505-2E9C-101B-9397-08002B2CF9AE}" pid="37" name="FSC#FSCIBISDOCPROPS@15.1400:ReferredBarCode">
    <vt:lpwstr/>
  </property>
  <property fmtid="{D5CDD505-2E9C-101B-9397-08002B2CF9AE}" pid="38" name="FSC#FSCIBISDOCPROPS@15.1400:DossierRef">
    <vt:lpwstr>AVK/07.01.03/2006/05831</vt:lpwstr>
  </property>
  <property fmtid="{D5CDD505-2E9C-101B-9397-08002B2CF9AE}" pid="39" name="FSC#COOSYSTEM@1.1:Container">
    <vt:lpwstr>COO.2103.100.2.5993493</vt:lpwstr>
  </property>
  <property fmtid="{D5CDD505-2E9C-101B-9397-08002B2CF9AE}" pid="40" name="FSC#LOCALSW@2103.100:User_Login_red">
    <vt:lpwstr>avkscy@TG.CH</vt:lpwstr>
  </property>
  <property fmtid="{D5CDD505-2E9C-101B-9397-08002B2CF9AE}" pid="41" name="FSC#COOELAK@1.1001:Subject">
    <vt:lpwstr/>
  </property>
  <property fmtid="{D5CDD505-2E9C-101B-9397-08002B2CF9AE}" pid="42" name="FSC#COOELAK@1.1001:FileReference">
    <vt:lpwstr>AVK/07.01.03/2006/05831</vt:lpwstr>
  </property>
  <property fmtid="{D5CDD505-2E9C-101B-9397-08002B2CF9AE}" pid="43" name="FSC#COOELAK@1.1001:FileRefYear">
    <vt:lpwstr>2006</vt:lpwstr>
  </property>
  <property fmtid="{D5CDD505-2E9C-101B-9397-08002B2CF9AE}" pid="44" name="FSC#COOELAK@1.1001:FileRefOrdinal">
    <vt:lpwstr>5831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Schödler (ALT) Sylvie (Frauenfeld)</vt:lpwstr>
  </property>
  <property fmtid="{D5CDD505-2E9C-101B-9397-08002B2CF9AE}" pid="48" name="FSC#COOELAK@1.1001:OwnerExtension">
    <vt:lpwstr>+41 52 724 26 50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AVK Abteilung Finanzen (AVK_FIN)</vt:lpwstr>
  </property>
  <property fmtid="{D5CDD505-2E9C-101B-9397-08002B2CF9AE}" pid="55" name="FSC#COOELAK@1.1001:CreatedAt">
    <vt:lpwstr>04.02.2016</vt:lpwstr>
  </property>
  <property fmtid="{D5CDD505-2E9C-101B-9397-08002B2CF9AE}" pid="56" name="FSC#COOELAK@1.1001:OU">
    <vt:lpwstr>Amt für Volksschule, Amtsleitung (AVK)</vt:lpwstr>
  </property>
  <property fmtid="{D5CDD505-2E9C-101B-9397-08002B2CF9AE}" pid="57" name="FSC#COOELAK@1.1001:Priority">
    <vt:lpwstr> ()</vt:lpwstr>
  </property>
  <property fmtid="{D5CDD505-2E9C-101B-9397-08002B2CF9AE}" pid="58" name="FSC#COOELAK@1.1001:ObjBarCode">
    <vt:lpwstr>*COO.2103.100.2.5993493*</vt:lpwstr>
  </property>
  <property fmtid="{D5CDD505-2E9C-101B-9397-08002B2CF9AE}" pid="59" name="FSC#COOELAK@1.1001:RefBarCode">
    <vt:lpwstr>*COO.2103.100.7.1046908*</vt:lpwstr>
  </property>
  <property fmtid="{D5CDD505-2E9C-101B-9397-08002B2CF9AE}" pid="60" name="FSC#COOELAK@1.1001:FileRefBarCode">
    <vt:lpwstr>*AVK/07.01.03/2006/05831*</vt:lpwstr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07.01.03</vt:lpwstr>
  </property>
  <property fmtid="{D5CDD505-2E9C-101B-9397-08002B2CF9AE}" pid="74" name="FSC#COOELAK@1.1001:CurrentUserRolePos">
    <vt:lpwstr>Sachbearbeiter/in</vt:lpwstr>
  </property>
  <property fmtid="{D5CDD505-2E9C-101B-9397-08002B2CF9AE}" pid="75" name="FSC#COOELAK@1.1001:CurrentUserEmail">
    <vt:lpwstr>robin.geisser@tg.ch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  <property fmtid="{D5CDD505-2E9C-101B-9397-08002B2CF9AE}" pid="81" name="FSC#ATSTATECFG@1.1001:Office">
    <vt:lpwstr/>
  </property>
  <property fmtid="{D5CDD505-2E9C-101B-9397-08002B2CF9AE}" pid="82" name="FSC#ATSTATECFG@1.1001:Agent">
    <vt:lpwstr>Sylvie Schödler (ALT)</vt:lpwstr>
  </property>
  <property fmtid="{D5CDD505-2E9C-101B-9397-08002B2CF9AE}" pid="83" name="FSC#ATSTATECFG@1.1001:AgentPhone">
    <vt:lpwstr>+41 52 724 26 50</vt:lpwstr>
  </property>
  <property fmtid="{D5CDD505-2E9C-101B-9397-08002B2CF9AE}" pid="84" name="FSC#ATSTATECFG@1.1001:DepartmentFax">
    <vt:lpwstr/>
  </property>
  <property fmtid="{D5CDD505-2E9C-101B-9397-08002B2CF9AE}" pid="85" name="FSC#ATSTATECFG@1.1001:DepartmentEmail">
    <vt:lpwstr>leitung.avk@tg.ch</vt:lpwstr>
  </property>
  <property fmtid="{D5CDD505-2E9C-101B-9397-08002B2CF9AE}" pid="86" name="FSC#ATSTATECFG@1.1001:SubfileDate">
    <vt:lpwstr>04.02.2016</vt:lpwstr>
  </property>
  <property fmtid="{D5CDD505-2E9C-101B-9397-08002B2CF9AE}" pid="87" name="FSC#ATSTATECFG@1.1001:SubfileSubject">
    <vt:lpwstr/>
  </property>
  <property fmtid="{D5CDD505-2E9C-101B-9397-08002B2CF9AE}" pid="88" name="FSC#ATSTATECFG@1.1001:DepartmentZipCode">
    <vt:lpwstr>8510</vt:lpwstr>
  </property>
  <property fmtid="{D5CDD505-2E9C-101B-9397-08002B2CF9AE}" pid="89" name="FSC#ATSTATECFG@1.1001:DepartmentCountry">
    <vt:lpwstr>Schweiz</vt:lpwstr>
  </property>
  <property fmtid="{D5CDD505-2E9C-101B-9397-08002B2CF9AE}" pid="90" name="FSC#ATSTATECFG@1.1001:DepartmentCity">
    <vt:lpwstr>Frauenfeld</vt:lpwstr>
  </property>
  <property fmtid="{D5CDD505-2E9C-101B-9397-08002B2CF9AE}" pid="91" name="FSC#ATSTATECFG@1.1001:DepartmentStreet">
    <vt:lpwstr>Spannerstrasse 31</vt:lpwstr>
  </property>
  <property fmtid="{D5CDD505-2E9C-101B-9397-08002B2CF9AE}" pid="92" name="FSC#ATSTATECFG@1.1001:DepartmentDVR">
    <vt:lpwstr/>
  </property>
  <property fmtid="{D5CDD505-2E9C-101B-9397-08002B2CF9AE}" pid="93" name="FSC#ATSTATECFG@1.1001:DepartmentUID">
    <vt:lpwstr>4110</vt:lpwstr>
  </property>
  <property fmtid="{D5CDD505-2E9C-101B-9397-08002B2CF9AE}" pid="94" name="FSC#ATSTATECFG@1.1001:SubfileReference">
    <vt:lpwstr>006</vt:lpwstr>
  </property>
  <property fmtid="{D5CDD505-2E9C-101B-9397-08002B2CF9AE}" pid="95" name="FSC#ATSTATECFG@1.1001:Clause">
    <vt:lpwstr/>
  </property>
  <property fmtid="{D5CDD505-2E9C-101B-9397-08002B2CF9AE}" pid="96" name="FSC#ATSTATECFG@1.1001:ApprovedSignature">
    <vt:lpwstr/>
  </property>
  <property fmtid="{D5CDD505-2E9C-101B-9397-08002B2CF9AE}" pid="97" name="FSC#ATSTATECFG@1.1001:BankAccount">
    <vt:lpwstr/>
  </property>
  <property fmtid="{D5CDD505-2E9C-101B-9397-08002B2CF9AE}" pid="98" name="FSC#ATSTATECFG@1.1001:BankAccountOwner">
    <vt:lpwstr/>
  </property>
  <property fmtid="{D5CDD505-2E9C-101B-9397-08002B2CF9AE}" pid="99" name="FSC#ATSTATECFG@1.1001:BankInstitute">
    <vt:lpwstr/>
  </property>
  <property fmtid="{D5CDD505-2E9C-101B-9397-08002B2CF9AE}" pid="100" name="FSC#ATSTATECFG@1.1001:BankAccountID">
    <vt:lpwstr/>
  </property>
  <property fmtid="{D5CDD505-2E9C-101B-9397-08002B2CF9AE}" pid="101" name="FSC#ATSTATECFG@1.1001:BankAccountIBAN">
    <vt:lpwstr/>
  </property>
  <property fmtid="{D5CDD505-2E9C-101B-9397-08002B2CF9AE}" pid="102" name="FSC#ATSTATECFG@1.1001:BankAccountBIC">
    <vt:lpwstr/>
  </property>
  <property fmtid="{D5CDD505-2E9C-101B-9397-08002B2CF9AE}" pid="103" name="FSC#ATSTATECFG@1.1001:BankName">
    <vt:lpwstr/>
  </property>
  <property fmtid="{D5CDD505-2E9C-101B-9397-08002B2CF9AE}" pid="104" name="FSC#FSCFOLIO@1.1001:docpropproject">
    <vt:lpwstr/>
  </property>
  <property fmtid="{D5CDD505-2E9C-101B-9397-08002B2CF9AE}" pid="105" name="FSC#LOCALSW@2103.100:TGDOSREI">
    <vt:lpwstr/>
  </property>
</Properties>
</file>