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Daten\InS_Konzept_Beschluss Vorlagen\"/>
    </mc:Choice>
  </mc:AlternateContent>
  <bookViews>
    <workbookView xWindow="0" yWindow="0" windowWidth="23040" windowHeight="10640" tabRatio="742"/>
  </bookViews>
  <sheets>
    <sheet name="Checkliste InS-Konzept" sheetId="14" r:id="rId1"/>
    <sheet name="InS-Konzept" sheetId="10" r:id="rId2"/>
    <sheet name="Erfassung Finanzen InS" sheetId="8" r:id="rId3"/>
  </sheets>
  <definedNames>
    <definedName name="_xlnm.Print_Area" localSheetId="1">'InS-Konzept'!$A$1:$I$167</definedName>
    <definedName name="Schulgeminde" localSheetId="1">'InS-Konzept'!$B$6</definedName>
  </definedNames>
  <calcPr calcId="162913"/>
</workbook>
</file>

<file path=xl/calcChain.xml><?xml version="1.0" encoding="utf-8"?>
<calcChain xmlns="http://schemas.openxmlformats.org/spreadsheetml/2006/main">
  <c r="G11" i="8" l="1"/>
  <c r="G10" i="8"/>
  <c r="G9" i="8"/>
  <c r="E13" i="8"/>
  <c r="D13" i="8"/>
  <c r="C13" i="8"/>
  <c r="F8" i="8" l="1"/>
  <c r="D6" i="8"/>
  <c r="C27" i="8" l="1"/>
  <c r="C29" i="8"/>
  <c r="I1" i="10"/>
  <c r="A2" i="10" l="1"/>
  <c r="I2" i="10"/>
  <c r="C45" i="8" l="1"/>
  <c r="C44" i="8"/>
  <c r="D39" i="8"/>
  <c r="E39" i="8" s="1"/>
  <c r="F39" i="8" s="1"/>
  <c r="D38" i="8"/>
  <c r="E38" i="8" s="1"/>
  <c r="F38" i="8" s="1"/>
  <c r="D37" i="8"/>
  <c r="E37" i="8" s="1"/>
  <c r="F37" i="8" s="1"/>
  <c r="D36" i="8"/>
  <c r="E36" i="8" s="1"/>
  <c r="F36" i="8" s="1"/>
  <c r="H33" i="8"/>
  <c r="D43" i="8"/>
  <c r="D42" i="8"/>
  <c r="E42" i="8" s="1"/>
  <c r="F42" i="8" s="1"/>
  <c r="D41" i="8"/>
  <c r="E41" i="8" s="1"/>
  <c r="F41" i="8" s="1"/>
  <c r="D40" i="8"/>
  <c r="E40" i="8" s="1"/>
  <c r="F40" i="8" s="1"/>
  <c r="E43" i="8" l="1"/>
  <c r="E44" i="8" l="1"/>
  <c r="E45" i="8" s="1"/>
  <c r="F43" i="8"/>
  <c r="E50" i="8" l="1"/>
  <c r="D125" i="10" s="1"/>
</calcChain>
</file>

<file path=xl/sharedStrings.xml><?xml version="1.0" encoding="utf-8"?>
<sst xmlns="http://schemas.openxmlformats.org/spreadsheetml/2006/main" count="164" uniqueCount="149">
  <si>
    <t>Funktion</t>
  </si>
  <si>
    <t>Total</t>
  </si>
  <si>
    <t>KG</t>
  </si>
  <si>
    <t>PS</t>
  </si>
  <si>
    <t>generelle Lohnanpassung</t>
  </si>
  <si>
    <t>Unterrichtsassistenz</t>
  </si>
  <si>
    <t>SEK</t>
  </si>
  <si>
    <t>Stufe</t>
  </si>
  <si>
    <t>Lohnnebenkosten</t>
  </si>
  <si>
    <t>T</t>
  </si>
  <si>
    <t>Unterrichtswochen</t>
  </si>
  <si>
    <t>ohne Diplom Fachhochschule</t>
  </si>
  <si>
    <t>mit Diplom Fachhochschule</t>
  </si>
  <si>
    <t>Anzahl Lekt./Wo</t>
  </si>
  <si>
    <t>Stütz- und Förderfachperson</t>
  </si>
  <si>
    <t>ohne Lehrdiplom</t>
  </si>
  <si>
    <t>mit Lehrdiplom</t>
  </si>
  <si>
    <t>Generelle Lohnanpassung Folgejahr</t>
  </si>
  <si>
    <t>bitte wählen</t>
  </si>
  <si>
    <t>Entlastung Klassenlehrperson</t>
  </si>
  <si>
    <t>Unterrichtsassistenz ohne Diplom Fachhochschule</t>
  </si>
  <si>
    <t>Unterrichtsassistenz mit Diplom Fachhochschule</t>
  </si>
  <si>
    <t>Stütz- und Förderfachperson ohne Lehrdiplom</t>
  </si>
  <si>
    <t>Stütz- und Förderfachperson mit Lehrdiplom</t>
  </si>
  <si>
    <t>Berechnung Kosten InS-Konzept</t>
  </si>
  <si>
    <t>Schulgemeinde</t>
  </si>
  <si>
    <t>Therapie: Logopädie</t>
  </si>
  <si>
    <t>Therapie: Psychomotorik</t>
  </si>
  <si>
    <t>Schulische Heilpädagogik (SHP)</t>
  </si>
  <si>
    <t>Betrag pro Schuljahr in Fr.</t>
  </si>
  <si>
    <t xml:space="preserve">Der Ansatz für UA und S+F wird anhand eines Prozentwertes von der Regelbesoldung (Entlastung Klassenlehrperson) gerechnet. </t>
  </si>
  <si>
    <t>Dieser Prozentwert ist fix und wird nicht jährlich angepasst. Durch die jährliche Anpassung des Ansatzes für die Regelbesoldung werden</t>
  </si>
  <si>
    <t xml:space="preserve">auch diese Werte automatisch nachjustiert. </t>
  </si>
  <si>
    <t>Prozentwert gemessen an PS-Regelunterricht</t>
  </si>
  <si>
    <t>Prozentwert gemessen an PS-Regelunterricht bzw. Sek-Regelunterricht</t>
  </si>
  <si>
    <t>Lekt.-Ansatz 
in Fr.</t>
  </si>
  <si>
    <t>Verwaltungsaufwand</t>
  </si>
  <si>
    <t>Name der Schülerin / des Schülers</t>
  </si>
  <si>
    <t>Bemerkung</t>
  </si>
  <si>
    <t>Schuljahr</t>
  </si>
  <si>
    <t>Das Ins-Konzept ist bei Verlängerungen bis 30. April einzureichen, bei einer erstmaligen InS möglichst bis Mitte Mai.</t>
  </si>
  <si>
    <t xml:space="preserve">Adresse für Ins-Konzept: </t>
  </si>
  <si>
    <t>Datum:</t>
  </si>
  <si>
    <t>Bemerkungen:</t>
  </si>
  <si>
    <t>Es ist jährlich ein Förderbericht (www.av.tg.ch &gt; Themen A-Z &gt; Sonderschulung &gt; Integrative Sonderschulung) zu verfassen und dem Zeugnis beizulegen. Der von den Eltern unterschriebene Bericht wird bis Anfang September in digitaler Form der Fachstelle Sonderschulung zugestellt. Die im Zusammenhang mit der InS gesprochenen finanziellen Ressourcen sind an die Schülerin/den Schüler gebunden und verfallen bei einem Abbruch der InS oder beim Wegzug der Schülerin/des Schülers.</t>
  </si>
  <si>
    <t>10. Diverses</t>
  </si>
  <si>
    <t>Die InS wird durchgeführt von …. bis…</t>
  </si>
  <si>
    <t>9. Gültigkeit</t>
  </si>
  <si>
    <t>Wer ist wofür zuständig? Beschreibung der Häufigkeit / Art und Weise / Zusammensetzung der pädagogischen Standortgespräche / (Wer bespricht was mit wem wie oft?)</t>
  </si>
  <si>
    <t>8. Zusammenarbeit / Zuständigkeiten</t>
  </si>
  <si>
    <t>Name der Beratungsperson sowie der Institution:</t>
  </si>
  <si>
    <t>In der Regel wird ein InS-Coaching beigezogen. Dieses erfolgt durch ein Mitglied des Beratungspools InS. Beratungsperson finden: 
www.av.tg.ch &gt; Themen A-Z &gt; InS-Beratungspool</t>
  </si>
  <si>
    <t>7. Begleitung durch Sonderschule</t>
  </si>
  <si>
    <t xml:space="preserve">6. Ressourcen / Finanzrahmen pro Schuljahr </t>
  </si>
  <si>
    <t>Betreuung (Tagesstruktur, sozialpädagogische Unterstützung, pflegerische Unterstützung,...)</t>
  </si>
  <si>
    <t>Unterstützung des familiären Umfelds</t>
  </si>
  <si>
    <t>Beratung und Begleitung des professionellen Umfelds</t>
  </si>
  <si>
    <t>Medizinisch-therapeutische Massnahmen (Physiotherapie, Ergotherapie, Psychotherapie,...)</t>
  </si>
  <si>
    <t>Weiterer Bedarf</t>
  </si>
  <si>
    <t>Unterstützung beim Verständnis von sozialen Situationen (Besprechen von Alltags- oder Konfliktsituationen, ...)</t>
  </si>
  <si>
    <t>Unterstützung bei der Einhaltung von Nähe und Distanz (Bekannte oder fremde Personen)</t>
  </si>
  <si>
    <t>Unterstützung bei der Kontaktaufnahme mit anderen Kindern (angemessen reagieren, Respekt und Wärme zeigen)</t>
  </si>
  <si>
    <t>Soziale Interaktion und Beziehungen</t>
  </si>
  <si>
    <t>Deutlich eingeschränkte weitere Bereiche: Unterstützung Nahrungsaufnahme, Hilfestellung körperliche Positionswechsel (z.B. Umlagern, Stehbrett)</t>
  </si>
  <si>
    <t>Unterstützung bei der Benützung der Toilette</t>
  </si>
  <si>
    <t>Begleitung aufgrund fehlender Fähigkeit zur Gefahreneinschätzung</t>
  </si>
  <si>
    <t>Enge Begleitung in alltagspraktischen Abläufen (An-/Auskleiden, …)</t>
  </si>
  <si>
    <t>Selbstversorgung</t>
  </si>
  <si>
    <t>Deutlich eingeschränkte weitere Bereiche: Hilfestellung für körperliche Positionswechsel (z.B. Umlagern, Stehbrett)</t>
  </si>
  <si>
    <t>Unterstützung bei besonderen Aktivitäten (Wald, Ausflüge, …)</t>
  </si>
  <si>
    <t>Unterstützung bei sportlichen Aktivitäten (Turnen, Schwimmen, …)</t>
  </si>
  <si>
    <t>Behinderungsspezifische Infrastruktur (barrierefrei, angepasster Arbeitsplatz, …)</t>
  </si>
  <si>
    <t>Förderung in der Körperwahrnehmung, der Grob-, Fein- und /oder Grafomotorik</t>
  </si>
  <si>
    <t>Mobilität</t>
  </si>
  <si>
    <t>Unterstützung und Förderung in nonverbaler Kommunikation (Gebärdensprache, Piktogramme, Talker)</t>
  </si>
  <si>
    <t>Spezifische sprachliche Förderung (Spracherwerb, Aussprache)</t>
  </si>
  <si>
    <t>Kommunikation</t>
  </si>
  <si>
    <t>Förderung in Selbstregulation (ruhiges Arbeit, Coping-Strategien bei Gefühlsausbrüchen)</t>
  </si>
  <si>
    <t>Unterstützung und Förderung im Lern- und Arbeitsverhalten (Arbeitsorganisation, Handlungsplanung)</t>
  </si>
  <si>
    <t>Begleitung bei Übergängen/neuen Situationen</t>
  </si>
  <si>
    <t>Anpassungen in der Unterrichtsstruktur (Rhythmisierung, kurze Einheiten)</t>
  </si>
  <si>
    <t>Enge Begleitung in offenen Situationen (Turnen, Pausen, Schulweg, Wald, Ausflüge, …)</t>
  </si>
  <si>
    <t>Allgemeine Aufgaben und Anforderungen</t>
  </si>
  <si>
    <t>Dispensation einzelner Fächer</t>
  </si>
  <si>
    <t>Organisatorische Anpassungen im Unterricht (Sitzplatz, technische Hilfsmittel, …)</t>
  </si>
  <si>
    <t>Fachliche Beratung in Bezug auf Sinnesbehinderung</t>
  </si>
  <si>
    <t>Spezifische sprachliche Förderung (Sprachverständnis, Wortschatz, ...)</t>
  </si>
  <si>
    <t>Methodische Anpassungen (Präsentation des Lernmaterials, lebenspraktisches Lernen, ...)</t>
  </si>
  <si>
    <t>Inhaltliche Anpassungen / Förderung in allen Fächern</t>
  </si>
  <si>
    <t>Inhaltliche Anpassungen / Förderung in einzelnen Fächern</t>
  </si>
  <si>
    <t>Lernen und Wissensanwendung</t>
  </si>
  <si>
    <t>Kurze Beschreibung der Situation, Ziele, Unterstützungsbedarf</t>
  </si>
  <si>
    <t>5. Bedarf und Massnahmen</t>
  </si>
  <si>
    <t>Sekundarschule</t>
  </si>
  <si>
    <t>Primarschule</t>
  </si>
  <si>
    <t>Kindergarten</t>
  </si>
  <si>
    <t>Heilpädagogische Früherziehung</t>
  </si>
  <si>
    <t>x Jahre</t>
  </si>
  <si>
    <t xml:space="preserve">Es sind folgende Angaben aufzuführen: Anzahl Schuljahre, Schulgemeinde und Schulhaus </t>
  </si>
  <si>
    <t>4. Schullaufbahn</t>
  </si>
  <si>
    <t>Kontaktdaten Schulbehörde:
(Name, Adresse, Telefonnummer, Mail)</t>
  </si>
  <si>
    <t>Kontaktdaten Schulleitung:
(Name, Telefonnummer, Mail)</t>
  </si>
  <si>
    <t>3. Aktuelle Schulung, Förderung und Unterstützung</t>
  </si>
  <si>
    <t>Weitere Angaben:
(z. B. Beistandschaft, Pflegefamilie)</t>
  </si>
  <si>
    <t>Name Fachperson Schulpsychologie:</t>
  </si>
  <si>
    <t>Elterliche Sorge:</t>
  </si>
  <si>
    <t>Elternnamen:</t>
  </si>
  <si>
    <t>Sprache(-n):</t>
  </si>
  <si>
    <t>Adresse:</t>
  </si>
  <si>
    <t>Geschlecht:</t>
  </si>
  <si>
    <t>Geburtsdatum:</t>
  </si>
  <si>
    <t>Name, Vorname:</t>
  </si>
  <si>
    <t>2. Schülerin / Schüler</t>
  </si>
  <si>
    <t>Name Schulgemeinde:</t>
  </si>
  <si>
    <r>
      <t xml:space="preserve">Hinweis: </t>
    </r>
    <r>
      <rPr>
        <b/>
        <sz val="10"/>
        <color theme="9"/>
        <rFont val="Arial"/>
        <family val="2"/>
      </rPr>
      <t>Grüne</t>
    </r>
    <r>
      <rPr>
        <b/>
        <sz val="10"/>
        <color theme="1"/>
        <rFont val="Arial"/>
        <family val="2"/>
      </rPr>
      <t xml:space="preserve"> Felder bearbeiten, Check-Boxen anklicken, wo nötig / in Bemerkungsfeldern:  Alt + Eingabetaste = Zeilenumbruch</t>
    </r>
  </si>
  <si>
    <t>§ 41 Volksschulgesetz, § 28 Volksschulverordnung, § 11 Beitragsverordnung, § 11 Sonderschulverordnung und Förderkonzept, insbesondere die Aussagen zu integrativer Sonderschulung, Anordnungen aus dem Fachbereich Sonderpädagogik</t>
  </si>
  <si>
    <t>1. Grundlagen</t>
  </si>
  <si>
    <t>InS-Konzept</t>
  </si>
  <si>
    <t xml:space="preserve">Gesamtbetrag </t>
  </si>
  <si>
    <r>
      <t xml:space="preserve">Die Durchführung einer InS </t>
    </r>
    <r>
      <rPr>
        <u/>
        <sz val="10"/>
        <color rgb="FF000000"/>
        <rFont val="Arial"/>
        <family val="2"/>
      </rPr>
      <t>ohne Begleitung</t>
    </r>
    <r>
      <rPr>
        <sz val="10"/>
        <color rgb="FF000000"/>
        <rFont val="Arial"/>
        <family val="2"/>
      </rPr>
      <t xml:space="preserve"> durch eine Sonderschule ist vor Einreichung des InS-Konzepts mit der für die Schulgemeinde zuständigen InS-Aufsichtsperson abzusprechen.</t>
    </r>
  </si>
  <si>
    <t>Bei wesentlichen Änderungen von Rahmenbedingungen innerhalb der InS (Aufhebung Sonderschulbedarf / Wechsel Klasse / Lehrperson / Anzahl Unterstützungslektionen / Therapie, ...) ist die Fachstelle Sonderschulung (InS PSS: Tel. 058 345 57 77,  InS PMGB Tel. 058 345 57 76) zu informieren.</t>
  </si>
  <si>
    <t>Sicheres Konaktformular</t>
  </si>
  <si>
    <t>(aus separater Berechnung)</t>
  </si>
  <si>
    <t>2025/26</t>
  </si>
  <si>
    <t>Weiterbildung und externe Beratung</t>
  </si>
  <si>
    <t>Transport und Hilfsmittel</t>
  </si>
  <si>
    <t>inkl. Lnk</t>
  </si>
  <si>
    <t xml:space="preserve">Checkliste zur Erstellung des InS-Konzepts </t>
  </si>
  <si>
    <t>Erklärung zu den Pauschalen:</t>
  </si>
  <si>
    <t>·</t>
  </si>
  <si>
    <t xml:space="preserve">Die Lektionen-Ansätze der Lehrpersonen, Therapeutinnen/ Therapeuten und Schulischen Heilpädagoginnen/Heilpädagogen werden alle drei Jahre bezüglich Altersstruktur überprüft.  Zusätzlich wird die generelle Lohnanpassung in die Ansätze eingerechnet. Entsprechend werden die Ansätze jährlich angepasst. </t>
  </si>
  <si>
    <t>Die Lektionen-Ansätze der Unterrichtsassistenzen und des Stütz- und Förderlehrpersonals sind in Prozenten von der Lehrerbesoldung abgleitet und werden ebenfalls jährlich angepasst.</t>
  </si>
  <si>
    <t>Das Pensum der Unterrichtsassistenzpersonen wird neu in Lektionen angegeben und finanziert.</t>
  </si>
  <si>
    <t>Zuschläge UA/S&amp;F-LP:</t>
  </si>
  <si>
    <t>Der gesamte Berufsauftrag (Vor-/Nachbereitung, Absprachen, Auffangzeiten, Teamsitzungen usw.) ist bereits in die Ansätze eingerechnet.</t>
  </si>
  <si>
    <t>Zuschlag Unterrichtsassistenz: 8 Minuten/Lektion, Zuschlag S&amp;F-Lehrperson: 
30 Minuten/Lektion </t>
  </si>
  <si>
    <t>Allgemeine Hinweise zum Handling:</t>
  </si>
  <si>
    <t>Registerblatt Finanzen:</t>
  </si>
  <si>
    <t>· Stufe (KG, PS, Sek) auswählen – daraus werden die Pauschalen generiert.</t>
  </si>
  <si>
    <t>Der Gesamtbetrag aus dem Registerblatt Finanzen wird automatisch ins Registerblatt InS-Konzept übertragen.</t>
  </si>
  <si>
    <t>Das Konzept kann mit Tastaturschrift unterschrieben werden.</t>
  </si>
  <si>
    <t>Name Schulleitung:</t>
  </si>
  <si>
    <t>(in Tastaturschrift)</t>
  </si>
  <si>
    <t>Verwaltungsaufwand max. Fr. 2000.00</t>
  </si>
  <si>
    <t>Schule, Institution:
(Zyklus, Schulort)</t>
  </si>
  <si>
    <t>· Verwaltungsaufwand: Es kann ein Betrag von maximal Fr. 2'000 pro InS und ganzes Schuljahr eingesetzt werden.</t>
  </si>
  <si>
    <t>· Weiterbildung und externe Beratung: Ein geltend gemachter Betrag ist im Feld zu begründen.</t>
  </si>
  <si>
    <t xml:space="preserve">Das Konzept ist dem AV als Excel mittels sicherem Kontaktformular zuzustellen. </t>
  </si>
  <si>
    <t xml:space="preserve">Schulgemeinde und Schulhaus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</si>
</sst>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1" x14ac:knownFonts="1">
    <font>
      <sz val="10"/>
      <name val="Arial"/>
    </font>
    <font>
      <sz val="11"/>
      <color theme="1"/>
      <name val="Calibri"/>
      <family val="2"/>
      <scheme val="minor"/>
    </font>
    <font>
      <sz val="10"/>
      <name val="Arial"/>
      <family val="2"/>
    </font>
    <font>
      <b/>
      <sz val="10"/>
      <name val="Arial"/>
      <family val="2"/>
    </font>
    <font>
      <sz val="10"/>
      <name val="Arial"/>
      <family val="2"/>
    </font>
    <font>
      <b/>
      <sz val="16"/>
      <name val="Arial"/>
      <family val="2"/>
    </font>
    <font>
      <i/>
      <sz val="10"/>
      <name val="Arial"/>
      <family val="2"/>
    </font>
    <font>
      <i/>
      <sz val="8"/>
      <name val="Arial"/>
      <family val="2"/>
    </font>
    <font>
      <sz val="8"/>
      <name val="Arial"/>
      <family val="2"/>
    </font>
    <font>
      <b/>
      <sz val="12"/>
      <name val="Arial"/>
      <family val="2"/>
    </font>
    <font>
      <sz val="12"/>
      <name val="Arial"/>
      <family val="2"/>
    </font>
    <font>
      <b/>
      <sz val="10"/>
      <color rgb="FFFF0000"/>
      <name val="Arial"/>
      <family val="2"/>
    </font>
    <font>
      <sz val="10"/>
      <color theme="1"/>
      <name val="Arial"/>
      <family val="2"/>
    </font>
    <font>
      <sz val="11"/>
      <color theme="1"/>
      <name val="Arial"/>
      <family val="2"/>
    </font>
    <font>
      <sz val="11"/>
      <color theme="4" tint="-0.249977111117893"/>
      <name val="Arial"/>
      <family val="2"/>
    </font>
    <font>
      <b/>
      <sz val="10"/>
      <color theme="1"/>
      <name val="Arial"/>
      <family val="2"/>
    </font>
    <font>
      <u/>
      <sz val="11"/>
      <color theme="10"/>
      <name val="Calibri"/>
      <family val="2"/>
      <scheme val="minor"/>
    </font>
    <font>
      <sz val="10"/>
      <color rgb="FF000000"/>
      <name val="Arial"/>
      <family val="2"/>
    </font>
    <font>
      <strike/>
      <sz val="11"/>
      <color theme="4" tint="-0.249977111117893"/>
      <name val="Arial"/>
      <family val="2"/>
    </font>
    <font>
      <u/>
      <sz val="10"/>
      <color rgb="FF000000"/>
      <name val="Arial"/>
      <family val="2"/>
    </font>
    <font>
      <b/>
      <sz val="10"/>
      <color theme="9"/>
      <name val="Arial"/>
      <family val="2"/>
    </font>
    <font>
      <sz val="10"/>
      <color theme="0" tint="-0.499984740745262"/>
      <name val="Arial"/>
      <family val="2"/>
    </font>
    <font>
      <b/>
      <sz val="12"/>
      <color theme="1"/>
      <name val="Arial"/>
      <family val="2"/>
    </font>
    <font>
      <b/>
      <sz val="12"/>
      <color theme="4" tint="-0.249977111117893"/>
      <name val="Arial"/>
      <family val="2"/>
    </font>
    <font>
      <strike/>
      <sz val="11"/>
      <color theme="1"/>
      <name val="Arial"/>
      <family val="2"/>
    </font>
    <font>
      <sz val="10"/>
      <color rgb="FF2074FC"/>
      <name val="Arial"/>
      <family val="2"/>
    </font>
    <font>
      <b/>
      <sz val="13"/>
      <color theme="1"/>
      <name val="Arial"/>
      <family val="2"/>
    </font>
    <font>
      <b/>
      <sz val="18"/>
      <color theme="1"/>
      <name val="Arial"/>
      <family val="2"/>
    </font>
    <font>
      <i/>
      <sz val="10"/>
      <color theme="1"/>
      <name val="Arial"/>
      <family val="2"/>
    </font>
    <font>
      <sz val="11"/>
      <name val="Symbol"/>
      <family val="1"/>
      <charset val="2"/>
    </font>
    <font>
      <sz val="8"/>
      <color theme="1"/>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bgColor indexed="64"/>
      </patternFill>
    </fill>
  </fills>
  <borders count="27">
    <border>
      <left/>
      <right/>
      <top/>
      <bottom/>
      <diagonal/>
    </border>
    <border>
      <left/>
      <right/>
      <top/>
      <bottom style="hair">
        <color auto="1"/>
      </bottom>
      <diagonal/>
    </border>
    <border>
      <left/>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top style="thin">
        <color indexed="64"/>
      </top>
      <bottom style="thin">
        <color indexed="64"/>
      </bottom>
      <diagonal/>
    </border>
  </borders>
  <cellStyleXfs count="4">
    <xf numFmtId="0" fontId="0" fillId="0" borderId="0"/>
    <xf numFmtId="9" fontId="2" fillId="0" borderId="0" applyFont="0" applyFill="0" applyBorder="0" applyAlignment="0" applyProtection="0"/>
    <xf numFmtId="0" fontId="1" fillId="0" borderId="0"/>
    <xf numFmtId="0" fontId="16" fillId="0" borderId="0" applyNumberFormat="0" applyFill="0" applyBorder="0" applyAlignment="0" applyProtection="0"/>
  </cellStyleXfs>
  <cellXfs count="196">
    <xf numFmtId="0" fontId="0" fillId="0" borderId="0" xfId="0"/>
    <xf numFmtId="2" fontId="0" fillId="0" borderId="0" xfId="0" applyNumberFormat="1"/>
    <xf numFmtId="0" fontId="5" fillId="0" borderId="0" xfId="0" applyFont="1"/>
    <xf numFmtId="0" fontId="4" fillId="0" borderId="0" xfId="0" applyFont="1"/>
    <xf numFmtId="0" fontId="7" fillId="0" borderId="0" xfId="0" applyFont="1"/>
    <xf numFmtId="0" fontId="8" fillId="0" borderId="0" xfId="0" applyFont="1"/>
    <xf numFmtId="0" fontId="0" fillId="5" borderId="0" xfId="0" applyFill="1"/>
    <xf numFmtId="10" fontId="0" fillId="5" borderId="0" xfId="0" applyNumberFormat="1" applyFill="1"/>
    <xf numFmtId="0" fontId="0" fillId="4" borderId="0" xfId="0" applyFill="1"/>
    <xf numFmtId="0" fontId="4" fillId="4" borderId="0" xfId="0" applyFont="1" applyFill="1"/>
    <xf numFmtId="9" fontId="0" fillId="5" borderId="0" xfId="0" applyNumberFormat="1" applyFill="1"/>
    <xf numFmtId="0" fontId="0" fillId="0" borderId="0" xfId="0" applyAlignment="1">
      <alignment vertical="top"/>
    </xf>
    <xf numFmtId="0" fontId="8" fillId="4" borderId="0" xfId="0" applyFont="1" applyFill="1"/>
    <xf numFmtId="0" fontId="8" fillId="4" borderId="0" xfId="0" applyFont="1" applyFill="1" applyAlignment="1">
      <alignment horizontal="right"/>
    </xf>
    <xf numFmtId="0" fontId="6" fillId="4" borderId="0" xfId="0" applyFont="1" applyFill="1"/>
    <xf numFmtId="0" fontId="4" fillId="2" borderId="1" xfId="0" applyFont="1" applyFill="1" applyBorder="1"/>
    <xf numFmtId="0" fontId="4" fillId="2" borderId="2" xfId="0" applyFont="1" applyFill="1" applyBorder="1"/>
    <xf numFmtId="0" fontId="0" fillId="2" borderId="2" xfId="0" applyFill="1" applyBorder="1"/>
    <xf numFmtId="0" fontId="4" fillId="2" borderId="2" xfId="0" applyFont="1" applyFill="1" applyBorder="1" applyAlignment="1">
      <alignment horizontal="left" indent="1"/>
    </xf>
    <xf numFmtId="0" fontId="0" fillId="2" borderId="3" xfId="0" applyFill="1" applyBorder="1"/>
    <xf numFmtId="0" fontId="0" fillId="0" borderId="4" xfId="0" applyBorder="1"/>
    <xf numFmtId="0" fontId="7" fillId="0" borderId="4" xfId="0" applyFont="1" applyBorder="1"/>
    <xf numFmtId="0" fontId="9" fillId="2" borderId="1" xfId="0" applyFont="1" applyFill="1" applyBorder="1"/>
    <xf numFmtId="0" fontId="10" fillId="2" borderId="1" xfId="0" applyFont="1" applyFill="1" applyBorder="1"/>
    <xf numFmtId="3" fontId="9" fillId="2" borderId="1" xfId="0" applyNumberFormat="1" applyFont="1" applyFill="1" applyBorder="1"/>
    <xf numFmtId="0" fontId="10" fillId="0" borderId="0" xfId="0" applyFont="1"/>
    <xf numFmtId="3" fontId="0" fillId="0" borderId="5" xfId="0" applyNumberFormat="1" applyBorder="1"/>
    <xf numFmtId="0" fontId="0" fillId="2" borderId="6" xfId="0" applyFill="1" applyBorder="1"/>
    <xf numFmtId="0" fontId="7" fillId="0" borderId="7" xfId="0" applyFont="1" applyBorder="1"/>
    <xf numFmtId="3" fontId="0" fillId="0" borderId="8" xfId="0" applyNumberFormat="1" applyBorder="1"/>
    <xf numFmtId="2" fontId="7" fillId="0" borderId="7" xfId="0" applyNumberFormat="1" applyFont="1" applyBorder="1"/>
    <xf numFmtId="0" fontId="0" fillId="0" borderId="7" xfId="0" applyBorder="1"/>
    <xf numFmtId="0" fontId="4" fillId="2" borderId="1" xfId="0" applyFont="1" applyFill="1" applyBorder="1" applyAlignment="1">
      <alignment horizontal="left"/>
    </xf>
    <xf numFmtId="164" fontId="7" fillId="0" borderId="4" xfId="1" applyNumberFormat="1" applyFont="1" applyBorder="1"/>
    <xf numFmtId="0" fontId="0" fillId="2" borderId="9" xfId="0" applyFill="1" applyBorder="1" applyAlignment="1">
      <alignment horizontal="left" indent="1"/>
    </xf>
    <xf numFmtId="0" fontId="0" fillId="2" borderId="10" xfId="0" applyFill="1" applyBorder="1"/>
    <xf numFmtId="2" fontId="7" fillId="0" borderId="11" xfId="0" applyNumberFormat="1" applyFont="1" applyBorder="1"/>
    <xf numFmtId="3" fontId="0" fillId="0" borderId="12" xfId="0" applyNumberFormat="1" applyBorder="1"/>
    <xf numFmtId="0" fontId="0" fillId="2" borderId="9" xfId="0" applyFill="1" applyBorder="1"/>
    <xf numFmtId="10" fontId="7" fillId="0" borderId="11" xfId="0" applyNumberFormat="1" applyFont="1" applyBorder="1"/>
    <xf numFmtId="0" fontId="0" fillId="2" borderId="1" xfId="0" applyFill="1" applyBorder="1" applyAlignment="1">
      <alignment vertical="top"/>
    </xf>
    <xf numFmtId="0" fontId="7" fillId="2" borderId="4" xfId="0" applyFont="1" applyFill="1" applyBorder="1" applyAlignment="1">
      <alignment horizontal="center" vertical="top" wrapText="1"/>
    </xf>
    <xf numFmtId="0" fontId="4" fillId="2" borderId="5" xfId="0" applyFont="1" applyFill="1" applyBorder="1" applyAlignment="1">
      <alignment horizontal="center" vertical="top" wrapText="1"/>
    </xf>
    <xf numFmtId="0" fontId="11" fillId="0" borderId="0" xfId="0" applyFont="1"/>
    <xf numFmtId="0" fontId="0" fillId="2" borderId="1" xfId="0" applyFill="1" applyBorder="1" applyAlignment="1"/>
    <xf numFmtId="0" fontId="0" fillId="2" borderId="3" xfId="0" applyFill="1" applyBorder="1" applyAlignment="1"/>
    <xf numFmtId="3" fontId="0" fillId="5" borderId="0" xfId="0" applyNumberFormat="1" applyFill="1"/>
    <xf numFmtId="9" fontId="0" fillId="0" borderId="0" xfId="0" applyNumberFormat="1" applyFill="1"/>
    <xf numFmtId="3" fontId="7" fillId="0" borderId="4" xfId="0" applyNumberFormat="1" applyFont="1" applyBorder="1"/>
    <xf numFmtId="0" fontId="4" fillId="2" borderId="4" xfId="0" applyFont="1" applyFill="1" applyBorder="1" applyAlignment="1">
      <alignment horizontal="center" vertical="top" wrapText="1"/>
    </xf>
    <xf numFmtId="0" fontId="0" fillId="3" borderId="4" xfId="0" applyFill="1" applyBorder="1" applyProtection="1">
      <protection locked="0"/>
    </xf>
    <xf numFmtId="0" fontId="0" fillId="3" borderId="7" xfId="0" applyFill="1" applyBorder="1" applyProtection="1">
      <protection locked="0"/>
    </xf>
    <xf numFmtId="0" fontId="0" fillId="3" borderId="11" xfId="0" applyFill="1" applyBorder="1" applyProtection="1">
      <protection locked="0"/>
    </xf>
    <xf numFmtId="0" fontId="4" fillId="0" borderId="1" xfId="0" applyFont="1" applyBorder="1"/>
    <xf numFmtId="0" fontId="0" fillId="0" borderId="1" xfId="0" applyBorder="1"/>
    <xf numFmtId="3" fontId="0" fillId="3" borderId="5" xfId="0" applyNumberFormat="1" applyFill="1" applyBorder="1" applyProtection="1">
      <protection locked="0"/>
    </xf>
    <xf numFmtId="3" fontId="0" fillId="3" borderId="8" xfId="0" applyNumberFormat="1" applyFill="1" applyBorder="1" applyProtection="1">
      <protection locked="0"/>
    </xf>
    <xf numFmtId="0" fontId="13" fillId="0" borderId="0" xfId="2" applyFont="1"/>
    <xf numFmtId="0" fontId="14" fillId="0" borderId="0" xfId="2" applyFont="1" applyBorder="1"/>
    <xf numFmtId="0" fontId="13" fillId="0" borderId="0" xfId="2" applyFont="1" applyBorder="1"/>
    <xf numFmtId="0" fontId="13" fillId="6" borderId="0" xfId="2" applyFont="1" applyFill="1" applyProtection="1">
      <protection locked="0"/>
    </xf>
    <xf numFmtId="0" fontId="12" fillId="6" borderId="0" xfId="2" applyFont="1" applyFill="1" applyProtection="1">
      <protection locked="0"/>
    </xf>
    <xf numFmtId="0" fontId="12" fillId="0" borderId="0" xfId="2" applyFont="1"/>
    <xf numFmtId="0" fontId="15" fillId="0" borderId="0" xfId="2" applyFont="1"/>
    <xf numFmtId="0" fontId="12" fillId="0" borderId="0" xfId="2" applyFont="1" applyFill="1"/>
    <xf numFmtId="14" fontId="15" fillId="3" borderId="0" xfId="2" applyNumberFormat="1" applyFont="1" applyFill="1" applyBorder="1" applyProtection="1">
      <protection locked="0"/>
    </xf>
    <xf numFmtId="0" fontId="17" fillId="0" borderId="0" xfId="2" applyFont="1" applyAlignment="1">
      <alignment vertical="center" wrapText="1"/>
    </xf>
    <xf numFmtId="0" fontId="17" fillId="0" borderId="0" xfId="2" applyFont="1" applyAlignment="1">
      <alignment vertical="center"/>
    </xf>
    <xf numFmtId="0" fontId="15" fillId="2" borderId="0" xfId="2" applyFont="1" applyFill="1"/>
    <xf numFmtId="0" fontId="18" fillId="0" borderId="0" xfId="2" applyFont="1" applyBorder="1"/>
    <xf numFmtId="0" fontId="13" fillId="0" borderId="0" xfId="2" applyFont="1" applyFill="1"/>
    <xf numFmtId="0" fontId="14" fillId="0" borderId="0" xfId="2" applyFont="1" applyFill="1" applyBorder="1"/>
    <xf numFmtId="0" fontId="13" fillId="0" borderId="0" xfId="2" applyFont="1" applyFill="1" applyBorder="1"/>
    <xf numFmtId="0" fontId="12" fillId="0" borderId="0" xfId="2" applyFont="1" applyFill="1" applyBorder="1"/>
    <xf numFmtId="0" fontId="15" fillId="0" borderId="0" xfId="2" applyFont="1" applyFill="1" applyBorder="1" applyAlignment="1">
      <alignment vertical="center" wrapText="1"/>
    </xf>
    <xf numFmtId="0" fontId="12" fillId="0" borderId="0" xfId="2" applyFont="1" applyAlignment="1">
      <alignment vertical="center"/>
    </xf>
    <xf numFmtId="0" fontId="12" fillId="0" borderId="0" xfId="2" applyFont="1" applyProtection="1"/>
    <xf numFmtId="0" fontId="22" fillId="0" borderId="0" xfId="2" applyFont="1"/>
    <xf numFmtId="0" fontId="23" fillId="0" borderId="0" xfId="2" applyFont="1" applyBorder="1"/>
    <xf numFmtId="0" fontId="22" fillId="0" borderId="0" xfId="2" applyFont="1" applyBorder="1"/>
    <xf numFmtId="0" fontId="15" fillId="6" borderId="0" xfId="2" applyFont="1" applyFill="1" applyProtection="1">
      <protection locked="0"/>
    </xf>
    <xf numFmtId="0" fontId="24" fillId="0" borderId="0" xfId="2" applyFont="1"/>
    <xf numFmtId="0" fontId="3" fillId="0" borderId="0" xfId="2" applyFont="1"/>
    <xf numFmtId="0" fontId="25" fillId="0" borderId="0" xfId="2" applyFont="1" applyAlignment="1">
      <alignment vertical="center" wrapText="1"/>
    </xf>
    <xf numFmtId="0" fontId="25" fillId="6" borderId="0" xfId="2" applyFont="1" applyFill="1" applyAlignment="1" applyProtection="1">
      <alignment vertical="center" wrapText="1"/>
      <protection locked="0"/>
    </xf>
    <xf numFmtId="0" fontId="12" fillId="2" borderId="0" xfId="2" applyFont="1" applyFill="1"/>
    <xf numFmtId="0" fontId="15" fillId="3" borderId="15" xfId="2" applyFont="1" applyFill="1" applyBorder="1" applyProtection="1">
      <protection locked="0"/>
    </xf>
    <xf numFmtId="0" fontId="1" fillId="0" borderId="0" xfId="2" applyAlignment="1"/>
    <xf numFmtId="0" fontId="15" fillId="3" borderId="14" xfId="2" applyFont="1" applyFill="1" applyBorder="1" applyProtection="1">
      <protection locked="0"/>
    </xf>
    <xf numFmtId="0" fontId="15" fillId="0" borderId="20" xfId="2" applyFont="1" applyBorder="1"/>
    <xf numFmtId="0" fontId="15" fillId="0" borderId="22" xfId="2" applyFont="1" applyBorder="1"/>
    <xf numFmtId="0" fontId="13" fillId="0" borderId="0" xfId="2" applyFont="1" applyProtection="1"/>
    <xf numFmtId="0" fontId="14" fillId="0" borderId="0" xfId="2" applyFont="1" applyBorder="1" applyProtection="1"/>
    <xf numFmtId="0" fontId="13" fillId="0" borderId="0" xfId="2" applyFont="1" applyBorder="1" applyProtection="1"/>
    <xf numFmtId="0" fontId="12" fillId="6" borderId="0" xfId="2" applyFont="1" applyFill="1" applyProtection="1"/>
    <xf numFmtId="0" fontId="15" fillId="0" borderId="0" xfId="2" applyFont="1" applyFill="1" applyBorder="1" applyAlignment="1" applyProtection="1"/>
    <xf numFmtId="0" fontId="15" fillId="0" borderId="0" xfId="2" applyFont="1" applyFill="1" applyBorder="1" applyAlignment="1" applyProtection="1">
      <alignment vertical="top" wrapText="1"/>
    </xf>
    <xf numFmtId="0" fontId="15" fillId="0" borderId="0" xfId="2" applyFont="1" applyBorder="1" applyAlignment="1" applyProtection="1">
      <alignment wrapText="1"/>
    </xf>
    <xf numFmtId="0" fontId="15" fillId="0" borderId="0" xfId="2" applyFont="1" applyFill="1" applyBorder="1" applyAlignment="1"/>
    <xf numFmtId="0" fontId="15" fillId="0" borderId="0" xfId="2" applyFont="1" applyBorder="1" applyAlignment="1"/>
    <xf numFmtId="0" fontId="3" fillId="2" borderId="0" xfId="2" applyFont="1" applyFill="1" applyAlignment="1"/>
    <xf numFmtId="0" fontId="18" fillId="0" borderId="0" xfId="2" applyFont="1" applyBorder="1" applyAlignment="1"/>
    <xf numFmtId="0" fontId="12" fillId="0" borderId="0" xfId="2" applyFont="1" applyAlignment="1">
      <alignment wrapText="1"/>
    </xf>
    <xf numFmtId="0" fontId="4" fillId="2" borderId="0" xfId="2" applyFont="1" applyFill="1" applyAlignment="1">
      <alignment wrapText="1"/>
    </xf>
    <xf numFmtId="0" fontId="3" fillId="2" borderId="0" xfId="2" applyFont="1" applyFill="1" applyAlignment="1">
      <alignment wrapText="1"/>
    </xf>
    <xf numFmtId="0" fontId="3" fillId="2" borderId="0" xfId="2" applyFont="1" applyFill="1" applyAlignment="1">
      <alignment horizontal="left"/>
    </xf>
    <xf numFmtId="0" fontId="15" fillId="0" borderId="0" xfId="2" applyFont="1" applyProtection="1"/>
    <xf numFmtId="0" fontId="15" fillId="0" borderId="0" xfId="2" applyFont="1" applyFill="1"/>
    <xf numFmtId="0" fontId="26" fillId="0" borderId="0" xfId="2" applyFont="1"/>
    <xf numFmtId="0" fontId="27" fillId="0" borderId="0" xfId="2" applyFont="1"/>
    <xf numFmtId="0" fontId="15" fillId="0" borderId="0" xfId="2" applyFont="1" applyAlignment="1">
      <alignment vertical="center"/>
    </xf>
    <xf numFmtId="0" fontId="16" fillId="0" borderId="0" xfId="3"/>
    <xf numFmtId="0" fontId="27" fillId="0" borderId="0" xfId="2" applyFont="1" applyAlignment="1">
      <alignment horizontal="right"/>
    </xf>
    <xf numFmtId="0" fontId="22" fillId="0" borderId="0" xfId="2" applyFont="1" applyAlignment="1">
      <alignment horizontal="right"/>
    </xf>
    <xf numFmtId="14" fontId="13" fillId="0" borderId="0" xfId="2" applyNumberFormat="1" applyFont="1" applyBorder="1"/>
    <xf numFmtId="14" fontId="13" fillId="0" borderId="0" xfId="2" applyNumberFormat="1" applyFont="1"/>
    <xf numFmtId="0" fontId="13" fillId="0" borderId="0" xfId="2" applyNumberFormat="1" applyFont="1"/>
    <xf numFmtId="0" fontId="28" fillId="0" borderId="0" xfId="2" applyFont="1" applyFill="1" applyBorder="1"/>
    <xf numFmtId="2" fontId="0" fillId="5" borderId="0" xfId="0" applyNumberFormat="1" applyFill="1"/>
    <xf numFmtId="0" fontId="2" fillId="0" borderId="1" xfId="0" applyFont="1" applyBorder="1"/>
    <xf numFmtId="2" fontId="7" fillId="0" borderId="4" xfId="0" applyNumberFormat="1" applyFont="1" applyBorder="1"/>
    <xf numFmtId="0" fontId="7" fillId="2" borderId="5" xfId="0" applyFont="1" applyFill="1" applyBorder="1" applyAlignment="1">
      <alignment horizontal="center" wrapText="1"/>
    </xf>
    <xf numFmtId="3" fontId="7" fillId="0" borderId="5" xfId="0" applyNumberFormat="1" applyFont="1" applyBorder="1"/>
    <xf numFmtId="3" fontId="7" fillId="0" borderId="12" xfId="0" applyNumberFormat="1" applyFont="1" applyBorder="1"/>
    <xf numFmtId="0" fontId="9" fillId="0" borderId="0" xfId="0" applyFont="1" applyAlignment="1">
      <alignment vertical="center"/>
    </xf>
    <xf numFmtId="0" fontId="2" fillId="0" borderId="0" xfId="0" applyFont="1"/>
    <xf numFmtId="0" fontId="29" fillId="0" borderId="0" xfId="0" applyFont="1" applyAlignment="1">
      <alignment horizontal="left" vertical="top" indent="4"/>
    </xf>
    <xf numFmtId="0" fontId="9" fillId="0" borderId="0" xfId="0" applyFont="1"/>
    <xf numFmtId="0" fontId="30" fillId="0" borderId="0" xfId="2" applyFont="1" applyAlignment="1">
      <alignment vertical="top"/>
    </xf>
    <xf numFmtId="0" fontId="15" fillId="7" borderId="0" xfId="2" applyFont="1" applyFill="1" applyBorder="1" applyAlignment="1" applyProtection="1">
      <protection locked="0"/>
    </xf>
    <xf numFmtId="0" fontId="2" fillId="2" borderId="1" xfId="0" applyFont="1" applyFill="1" applyBorder="1" applyAlignment="1"/>
    <xf numFmtId="0" fontId="10" fillId="0" borderId="0" xfId="0" applyFont="1"/>
    <xf numFmtId="0" fontId="10" fillId="0" borderId="0" xfId="0" applyFont="1" applyAlignment="1">
      <alignment wrapText="1"/>
    </xf>
    <xf numFmtId="0" fontId="10" fillId="0" borderId="0" xfId="0" applyFont="1" applyAlignment="1">
      <alignment horizontal="left" vertical="center" wrapText="1"/>
    </xf>
    <xf numFmtId="0" fontId="10" fillId="0" borderId="0" xfId="0" applyFont="1"/>
    <xf numFmtId="0" fontId="12" fillId="0" borderId="0" xfId="2" applyFont="1" applyAlignment="1">
      <alignment vertical="center" wrapText="1"/>
    </xf>
    <xf numFmtId="0" fontId="12" fillId="0" borderId="0" xfId="2" applyFont="1" applyAlignment="1">
      <alignment wrapText="1"/>
    </xf>
    <xf numFmtId="0" fontId="15" fillId="3" borderId="0" xfId="2" applyFont="1" applyFill="1" applyBorder="1" applyAlignment="1" applyProtection="1">
      <alignment vertical="top" wrapText="1"/>
      <protection locked="0"/>
    </xf>
    <xf numFmtId="0" fontId="15" fillId="0" borderId="20" xfId="2" applyFont="1" applyBorder="1" applyAlignment="1"/>
    <xf numFmtId="0" fontId="15" fillId="0" borderId="19" xfId="2" applyFont="1" applyBorder="1" applyAlignment="1"/>
    <xf numFmtId="0" fontId="15" fillId="0" borderId="21" xfId="2" applyFont="1" applyBorder="1" applyAlignment="1"/>
    <xf numFmtId="0" fontId="15" fillId="3" borderId="21" xfId="2" applyFont="1" applyFill="1" applyBorder="1" applyAlignment="1" applyProtection="1">
      <protection locked="0"/>
    </xf>
    <xf numFmtId="0" fontId="15" fillId="3" borderId="22" xfId="2" applyFont="1" applyFill="1" applyBorder="1" applyAlignment="1" applyProtection="1">
      <protection locked="0"/>
    </xf>
    <xf numFmtId="0" fontId="15" fillId="0" borderId="16" xfId="2" applyFont="1" applyBorder="1" applyAlignment="1"/>
    <xf numFmtId="0" fontId="15" fillId="0" borderId="14" xfId="2" applyFont="1" applyBorder="1" applyAlignment="1"/>
    <xf numFmtId="0" fontId="15" fillId="0" borderId="13" xfId="2" applyFont="1" applyBorder="1" applyAlignment="1"/>
    <xf numFmtId="14" fontId="15" fillId="3" borderId="13" xfId="2" applyNumberFormat="1" applyFont="1" applyFill="1" applyBorder="1" applyAlignment="1" applyProtection="1">
      <alignment horizontal="left"/>
      <protection locked="0"/>
    </xf>
    <xf numFmtId="0" fontId="15" fillId="3" borderId="26" xfId="2" applyFont="1" applyFill="1" applyBorder="1" applyAlignment="1" applyProtection="1">
      <alignment horizontal="left"/>
      <protection locked="0"/>
    </xf>
    <xf numFmtId="0" fontId="15" fillId="3" borderId="13" xfId="2" applyFont="1" applyFill="1" applyBorder="1" applyAlignment="1" applyProtection="1">
      <protection locked="0"/>
    </xf>
    <xf numFmtId="0" fontId="15" fillId="3" borderId="26" xfId="2" applyFont="1" applyFill="1" applyBorder="1" applyAlignment="1" applyProtection="1">
      <protection locked="0"/>
    </xf>
    <xf numFmtId="0" fontId="15" fillId="0" borderId="25" xfId="2" applyFont="1" applyBorder="1" applyAlignment="1">
      <alignment vertical="top" wrapText="1"/>
    </xf>
    <xf numFmtId="0" fontId="15" fillId="0" borderId="18" xfId="2" applyFont="1" applyBorder="1" applyAlignment="1">
      <alignment vertical="top" wrapText="1"/>
    </xf>
    <xf numFmtId="0" fontId="15" fillId="0" borderId="0" xfId="2" applyFont="1" applyBorder="1" applyAlignment="1">
      <alignment vertical="top" wrapText="1"/>
    </xf>
    <xf numFmtId="0" fontId="15" fillId="0" borderId="24" xfId="2" applyFont="1" applyBorder="1" applyAlignment="1">
      <alignment vertical="top" wrapText="1"/>
    </xf>
    <xf numFmtId="0" fontId="15" fillId="3" borderId="23" xfId="2" applyFont="1" applyFill="1" applyBorder="1" applyAlignment="1" applyProtection="1">
      <alignment vertical="top" wrapText="1"/>
      <protection locked="0"/>
    </xf>
    <xf numFmtId="0" fontId="15" fillId="0" borderId="15" xfId="2" applyFont="1" applyBorder="1" applyAlignment="1">
      <alignment vertical="top" wrapText="1"/>
    </xf>
    <xf numFmtId="0" fontId="15" fillId="0" borderId="17" xfId="2" applyFont="1" applyBorder="1" applyAlignment="1">
      <alignment vertical="top" wrapText="1"/>
    </xf>
    <xf numFmtId="0" fontId="15" fillId="3" borderId="17" xfId="2" applyFont="1" applyFill="1" applyBorder="1" applyAlignment="1" applyProtection="1">
      <alignment vertical="top"/>
      <protection locked="0"/>
    </xf>
    <xf numFmtId="0" fontId="15" fillId="3" borderId="25" xfId="2" applyFont="1" applyFill="1" applyBorder="1" applyAlignment="1" applyProtection="1">
      <alignment vertical="top"/>
      <protection locked="0"/>
    </xf>
    <xf numFmtId="0" fontId="15" fillId="0" borderId="20" xfId="2" applyFont="1" applyBorder="1" applyAlignment="1">
      <alignment vertical="top" wrapText="1"/>
    </xf>
    <xf numFmtId="0" fontId="15" fillId="0" borderId="19" xfId="2" applyFont="1" applyBorder="1" applyAlignment="1">
      <alignment vertical="top" wrapText="1"/>
    </xf>
    <xf numFmtId="0" fontId="1" fillId="0" borderId="16" xfId="2" applyBorder="1" applyAlignment="1">
      <alignment vertical="top" wrapText="1"/>
    </xf>
    <xf numFmtId="0" fontId="1" fillId="0" borderId="14" xfId="2" applyBorder="1" applyAlignment="1">
      <alignment vertical="top" wrapText="1"/>
    </xf>
    <xf numFmtId="0" fontId="15" fillId="3" borderId="21" xfId="2" applyFont="1" applyFill="1" applyBorder="1" applyAlignment="1" applyProtection="1">
      <alignment vertical="top" wrapText="1"/>
      <protection locked="0"/>
    </xf>
    <xf numFmtId="0" fontId="15" fillId="3" borderId="22" xfId="2" applyFont="1" applyFill="1" applyBorder="1" applyAlignment="1" applyProtection="1">
      <alignment vertical="top" wrapText="1"/>
      <protection locked="0"/>
    </xf>
    <xf numFmtId="0" fontId="15" fillId="0" borderId="18" xfId="2" applyFont="1" applyBorder="1" applyAlignment="1">
      <alignment wrapText="1"/>
    </xf>
    <xf numFmtId="0" fontId="15" fillId="0" borderId="15" xfId="2" applyFont="1" applyBorder="1" applyAlignment="1">
      <alignment wrapText="1"/>
    </xf>
    <xf numFmtId="0" fontId="1" fillId="0" borderId="19" xfId="2" applyBorder="1" applyAlignment="1"/>
    <xf numFmtId="0" fontId="1" fillId="0" borderId="21" xfId="2" applyBorder="1" applyAlignment="1"/>
    <xf numFmtId="0" fontId="15" fillId="3" borderId="20" xfId="2" applyFont="1" applyFill="1" applyBorder="1" applyProtection="1">
      <protection locked="0"/>
    </xf>
    <xf numFmtId="0" fontId="15" fillId="3" borderId="19" xfId="2" applyFont="1" applyFill="1" applyBorder="1" applyProtection="1">
      <protection locked="0"/>
    </xf>
    <xf numFmtId="0" fontId="15" fillId="3" borderId="14" xfId="2" applyFont="1" applyFill="1" applyBorder="1" applyAlignment="1" applyProtection="1">
      <protection locked="0"/>
    </xf>
    <xf numFmtId="0" fontId="1" fillId="3" borderId="14" xfId="2" applyFill="1" applyBorder="1" applyAlignment="1" applyProtection="1">
      <protection locked="0"/>
    </xf>
    <xf numFmtId="0" fontId="1" fillId="3" borderId="13" xfId="2" applyFill="1" applyBorder="1" applyAlignment="1" applyProtection="1">
      <protection locked="0"/>
    </xf>
    <xf numFmtId="0" fontId="21" fillId="0" borderId="0" xfId="2" applyFont="1" applyAlignment="1">
      <alignment vertical="center" wrapText="1"/>
    </xf>
    <xf numFmtId="0" fontId="15" fillId="3" borderId="16" xfId="2" applyFont="1" applyFill="1" applyBorder="1" applyProtection="1">
      <protection locked="0"/>
    </xf>
    <xf numFmtId="0" fontId="15" fillId="3" borderId="14" xfId="2" applyFont="1" applyFill="1" applyBorder="1" applyProtection="1">
      <protection locked="0"/>
    </xf>
    <xf numFmtId="0" fontId="15" fillId="3" borderId="18" xfId="2" applyFont="1" applyFill="1" applyBorder="1" applyProtection="1">
      <protection locked="0"/>
    </xf>
    <xf numFmtId="0" fontId="15" fillId="3" borderId="15" xfId="2" applyFont="1" applyFill="1" applyBorder="1" applyProtection="1">
      <protection locked="0"/>
    </xf>
    <xf numFmtId="0" fontId="15" fillId="3" borderId="15" xfId="2" applyFont="1" applyFill="1" applyBorder="1" applyAlignment="1" applyProtection="1">
      <protection locked="0"/>
    </xf>
    <xf numFmtId="0" fontId="1" fillId="3" borderId="15" xfId="2" applyFill="1" applyBorder="1" applyAlignment="1" applyProtection="1">
      <protection locked="0"/>
    </xf>
    <xf numFmtId="0" fontId="1" fillId="3" borderId="17" xfId="2" applyFill="1" applyBorder="1" applyAlignment="1" applyProtection="1">
      <protection locked="0"/>
    </xf>
    <xf numFmtId="0" fontId="21" fillId="3" borderId="0" xfId="2" applyFont="1" applyFill="1" applyBorder="1" applyAlignment="1" applyProtection="1">
      <alignment vertical="center" wrapText="1"/>
      <protection locked="0"/>
    </xf>
    <xf numFmtId="0" fontId="21" fillId="3" borderId="0" xfId="2" applyFont="1" applyFill="1" applyAlignment="1" applyProtection="1">
      <alignment vertical="center" wrapText="1"/>
      <protection locked="0"/>
    </xf>
    <xf numFmtId="0" fontId="17" fillId="0" borderId="0" xfId="2" applyFont="1" applyAlignment="1">
      <alignment wrapText="1"/>
    </xf>
    <xf numFmtId="4" fontId="15" fillId="3" borderId="0" xfId="2" applyNumberFormat="1" applyFont="1" applyFill="1" applyBorder="1" applyAlignment="1" applyProtection="1">
      <alignment horizontal="left" vertical="top" wrapText="1"/>
    </xf>
    <xf numFmtId="0" fontId="15" fillId="3" borderId="0" xfId="2" applyFont="1" applyFill="1" applyBorder="1" applyProtection="1">
      <protection locked="0"/>
    </xf>
    <xf numFmtId="0" fontId="1" fillId="0" borderId="0" xfId="2" applyAlignment="1">
      <alignment vertical="top" wrapText="1"/>
    </xf>
    <xf numFmtId="0" fontId="15" fillId="3" borderId="0" xfId="2" applyFont="1" applyFill="1" applyBorder="1" applyAlignment="1" applyProtection="1">
      <protection locked="0"/>
    </xf>
    <xf numFmtId="0" fontId="15" fillId="0" borderId="0" xfId="2" applyFont="1" applyAlignment="1">
      <alignment vertical="center" wrapText="1"/>
    </xf>
    <xf numFmtId="0" fontId="15" fillId="3" borderId="0" xfId="2" applyNumberFormat="1" applyFont="1" applyFill="1" applyBorder="1" applyProtection="1">
      <protection locked="0"/>
    </xf>
    <xf numFmtId="0" fontId="17" fillId="0" borderId="0" xfId="2" applyFont="1" applyAlignment="1">
      <alignment vertical="center" wrapText="1"/>
    </xf>
    <xf numFmtId="0" fontId="4" fillId="2" borderId="1" xfId="0" applyFont="1" applyFill="1" applyBorder="1" applyAlignment="1">
      <alignment horizontal="left" vertical="top" wrapText="1"/>
    </xf>
    <xf numFmtId="0" fontId="0" fillId="3" borderId="2" xfId="0" applyFill="1" applyBorder="1" applyAlignment="1" applyProtection="1">
      <alignment horizontal="left"/>
      <protection locked="0"/>
    </xf>
    <xf numFmtId="0" fontId="0" fillId="3" borderId="1" xfId="0" applyFill="1" applyBorder="1" applyAlignment="1" applyProtection="1">
      <alignment horizontal="left"/>
      <protection locked="0"/>
    </xf>
    <xf numFmtId="0" fontId="0" fillId="0" borderId="1" xfId="0" applyFill="1" applyBorder="1" applyAlignment="1" applyProtection="1">
      <alignment horizontal="left"/>
    </xf>
  </cellXfs>
  <cellStyles count="4">
    <cellStyle name="Link" xfId="3" builtinId="8"/>
    <cellStyle name="Prozent" xfId="1" builtinId="5"/>
    <cellStyle name="Standard" xfId="0" builtinId="0"/>
    <cellStyle name="Standard 2" xfId="2"/>
  </cellStyles>
  <dxfs count="37">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
      <font>
        <b/>
        <i val="0"/>
        <color theme="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K$67"/>
</file>

<file path=xl/ctrlProps/ctrlProp10.xml><?xml version="1.0" encoding="utf-8"?>
<formControlPr xmlns="http://schemas.microsoft.com/office/spreadsheetml/2009/9/main" objectType="CheckBox" fmlaLink="$K$80"/>
</file>

<file path=xl/ctrlProps/ctrlProp11.xml><?xml version="1.0" encoding="utf-8"?>
<formControlPr xmlns="http://schemas.microsoft.com/office/spreadsheetml/2009/9/main" objectType="CheckBox" fmlaLink="$K$81"/>
</file>

<file path=xl/ctrlProps/ctrlProp12.xml><?xml version="1.0" encoding="utf-8"?>
<formControlPr xmlns="http://schemas.microsoft.com/office/spreadsheetml/2009/9/main" objectType="CheckBox" fmlaLink="$K$82"/>
</file>

<file path=xl/ctrlProps/ctrlProp13.xml><?xml version="1.0" encoding="utf-8"?>
<formControlPr xmlns="http://schemas.microsoft.com/office/spreadsheetml/2009/9/main" objectType="CheckBox" fmlaLink="$K$86"/>
</file>

<file path=xl/ctrlProps/ctrlProp14.xml><?xml version="1.0" encoding="utf-8"?>
<formControlPr xmlns="http://schemas.microsoft.com/office/spreadsheetml/2009/9/main" objectType="CheckBox" fmlaLink="$K$88"/>
</file>

<file path=xl/ctrlProps/ctrlProp15.xml><?xml version="1.0" encoding="utf-8"?>
<formControlPr xmlns="http://schemas.microsoft.com/office/spreadsheetml/2009/9/main" objectType="CheckBox" fmlaLink="$K$92"/>
</file>

<file path=xl/ctrlProps/ctrlProp16.xml><?xml version="1.0" encoding="utf-8"?>
<formControlPr xmlns="http://schemas.microsoft.com/office/spreadsheetml/2009/9/main" objectType="CheckBox" fmlaLink="$K$93"/>
</file>

<file path=xl/ctrlProps/ctrlProp17.xml><?xml version="1.0" encoding="utf-8"?>
<formControlPr xmlns="http://schemas.microsoft.com/office/spreadsheetml/2009/9/main" objectType="CheckBox" fmlaLink="$K$94"/>
</file>

<file path=xl/ctrlProps/ctrlProp18.xml><?xml version="1.0" encoding="utf-8"?>
<formControlPr xmlns="http://schemas.microsoft.com/office/spreadsheetml/2009/9/main" objectType="CheckBox" fmlaLink="$K$95"/>
</file>

<file path=xl/ctrlProps/ctrlProp19.xml><?xml version="1.0" encoding="utf-8"?>
<formControlPr xmlns="http://schemas.microsoft.com/office/spreadsheetml/2009/9/main" objectType="CheckBox" fmlaLink="$K$97"/>
</file>

<file path=xl/ctrlProps/ctrlProp2.xml><?xml version="1.0" encoding="utf-8"?>
<formControlPr xmlns="http://schemas.microsoft.com/office/spreadsheetml/2009/9/main" objectType="CheckBox" fmlaLink="$K$68"/>
</file>

<file path=xl/ctrlProps/ctrlProp20.xml><?xml version="1.0" encoding="utf-8"?>
<formControlPr xmlns="http://schemas.microsoft.com/office/spreadsheetml/2009/9/main" objectType="CheckBox" fmlaLink="$K$101"/>
</file>

<file path=xl/ctrlProps/ctrlProp21.xml><?xml version="1.0" encoding="utf-8"?>
<formControlPr xmlns="http://schemas.microsoft.com/office/spreadsheetml/2009/9/main" objectType="CheckBox" fmlaLink="$K$102"/>
</file>

<file path=xl/ctrlProps/ctrlProp22.xml><?xml version="1.0" encoding="utf-8"?>
<formControlPr xmlns="http://schemas.microsoft.com/office/spreadsheetml/2009/9/main" objectType="CheckBox" fmlaLink="$K$103"/>
</file>

<file path=xl/ctrlProps/ctrlProp23.xml><?xml version="1.0" encoding="utf-8"?>
<formControlPr xmlns="http://schemas.microsoft.com/office/spreadsheetml/2009/9/main" objectType="CheckBox" fmlaLink="$K$104"/>
</file>

<file path=xl/ctrlProps/ctrlProp24.xml><?xml version="1.0" encoding="utf-8"?>
<formControlPr xmlns="http://schemas.microsoft.com/office/spreadsheetml/2009/9/main" objectType="CheckBox" fmlaLink="$K$105"/>
</file>

<file path=xl/ctrlProps/ctrlProp25.xml><?xml version="1.0" encoding="utf-8"?>
<formControlPr xmlns="http://schemas.microsoft.com/office/spreadsheetml/2009/9/main" objectType="CheckBox" fmlaLink="$K$109"/>
</file>

<file path=xl/ctrlProps/ctrlProp26.xml><?xml version="1.0" encoding="utf-8"?>
<formControlPr xmlns="http://schemas.microsoft.com/office/spreadsheetml/2009/9/main" objectType="CheckBox" fmlaLink="$K$110"/>
</file>

<file path=xl/ctrlProps/ctrlProp27.xml><?xml version="1.0" encoding="utf-8"?>
<formControlPr xmlns="http://schemas.microsoft.com/office/spreadsheetml/2009/9/main" objectType="CheckBox" fmlaLink="$K$111"/>
</file>

<file path=xl/ctrlProps/ctrlProp28.xml><?xml version="1.0" encoding="utf-8"?>
<formControlPr xmlns="http://schemas.microsoft.com/office/spreadsheetml/2009/9/main" objectType="CheckBox" fmlaLink="$K$112"/>
</file>

<file path=xl/ctrlProps/ctrlProp29.xml><?xml version="1.0" encoding="utf-8"?>
<formControlPr xmlns="http://schemas.microsoft.com/office/spreadsheetml/2009/9/main" objectType="CheckBox" fmlaLink="$K$116"/>
</file>

<file path=xl/ctrlProps/ctrlProp3.xml><?xml version="1.0" encoding="utf-8"?>
<formControlPr xmlns="http://schemas.microsoft.com/office/spreadsheetml/2009/9/main" objectType="CheckBox" fmlaLink="$K$69"/>
</file>

<file path=xl/ctrlProps/ctrlProp30.xml><?xml version="1.0" encoding="utf-8"?>
<formControlPr xmlns="http://schemas.microsoft.com/office/spreadsheetml/2009/9/main" objectType="CheckBox" fmlaLink="$K$117"/>
</file>

<file path=xl/ctrlProps/ctrlProp31.xml><?xml version="1.0" encoding="utf-8"?>
<formControlPr xmlns="http://schemas.microsoft.com/office/spreadsheetml/2009/9/main" objectType="CheckBox" fmlaLink="$K$118"/>
</file>

<file path=xl/ctrlProps/ctrlProp32.xml><?xml version="1.0" encoding="utf-8"?>
<formControlPr xmlns="http://schemas.microsoft.com/office/spreadsheetml/2009/9/main" objectType="CheckBox" fmlaLink="$K$119"/>
</file>

<file path=xl/ctrlProps/ctrlProp33.xml><?xml version="1.0" encoding="utf-8"?>
<formControlPr xmlns="http://schemas.microsoft.com/office/spreadsheetml/2009/9/main" objectType="CheckBox" fmlaLink="$K$73"/>
</file>

<file path=xl/ctrlProps/ctrlProp34.xml><?xml version="1.0" encoding="utf-8"?>
<formControlPr xmlns="http://schemas.microsoft.com/office/spreadsheetml/2009/9/main" objectType="CheckBox" fmlaLink="$K$120"/>
</file>

<file path=xl/ctrlProps/ctrlProp35.xml><?xml version="1.0" encoding="utf-8"?>
<formControlPr xmlns="http://schemas.microsoft.com/office/spreadsheetml/2009/9/main" objectType="CheckBox" fmlaLink="$K$87"/>
</file>

<file path=xl/ctrlProps/ctrlProp36.xml><?xml version="1.0" encoding="utf-8"?>
<formControlPr xmlns="http://schemas.microsoft.com/office/spreadsheetml/2009/9/main" objectType="CheckBox" fmlaLink="$K$96"/>
</file>

<file path=xl/ctrlProps/ctrlProp37.xml><?xml version="1.0" encoding="utf-8"?>
<formControlPr xmlns="http://schemas.microsoft.com/office/spreadsheetml/2009/9/main" objectType="CheckBox" fmlaLink="$K$66"/>
</file>

<file path=xl/ctrlProps/ctrlProp4.xml><?xml version="1.0" encoding="utf-8"?>
<formControlPr xmlns="http://schemas.microsoft.com/office/spreadsheetml/2009/9/main" objectType="CheckBox" fmlaLink="$K$70"/>
</file>

<file path=xl/ctrlProps/ctrlProp5.xml><?xml version="1.0" encoding="utf-8"?>
<formControlPr xmlns="http://schemas.microsoft.com/office/spreadsheetml/2009/9/main" objectType="CheckBox" fmlaLink="$K$71"/>
</file>

<file path=xl/ctrlProps/ctrlProp6.xml><?xml version="1.0" encoding="utf-8"?>
<formControlPr xmlns="http://schemas.microsoft.com/office/spreadsheetml/2009/9/main" objectType="CheckBox" fmlaLink="$K$72"/>
</file>

<file path=xl/ctrlProps/ctrlProp7.xml><?xml version="1.0" encoding="utf-8"?>
<formControlPr xmlns="http://schemas.microsoft.com/office/spreadsheetml/2009/9/main" objectType="CheckBox" fmlaLink="$K$77"/>
</file>

<file path=xl/ctrlProps/ctrlProp8.xml><?xml version="1.0" encoding="utf-8"?>
<formControlPr xmlns="http://schemas.microsoft.com/office/spreadsheetml/2009/9/main" objectType="CheckBox" fmlaLink="$K$78"/>
</file>

<file path=xl/ctrlProps/ctrlProp9.xml><?xml version="1.0" encoding="utf-8"?>
<formControlPr xmlns="http://schemas.microsoft.com/office/spreadsheetml/2009/9/main" objectType="CheckBox" fmlaLink="$K$79"/>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66</xdr:row>
          <xdr:rowOff>12700</xdr:rowOff>
        </xdr:from>
        <xdr:to>
          <xdr:col>1</xdr:col>
          <xdr:colOff>222250</xdr:colOff>
          <xdr:row>67</xdr:row>
          <xdr:rowOff>12700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12700</xdr:rowOff>
        </xdr:from>
        <xdr:to>
          <xdr:col>1</xdr:col>
          <xdr:colOff>222250</xdr:colOff>
          <xdr:row>68</xdr:row>
          <xdr:rowOff>12700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68</xdr:row>
          <xdr:rowOff>12700</xdr:rowOff>
        </xdr:from>
        <xdr:to>
          <xdr:col>1</xdr:col>
          <xdr:colOff>222250</xdr:colOff>
          <xdr:row>69</xdr:row>
          <xdr:rowOff>12700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69</xdr:row>
          <xdr:rowOff>12700</xdr:rowOff>
        </xdr:from>
        <xdr:to>
          <xdr:col>1</xdr:col>
          <xdr:colOff>222250</xdr:colOff>
          <xdr:row>70</xdr:row>
          <xdr:rowOff>12700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70</xdr:row>
          <xdr:rowOff>12700</xdr:rowOff>
        </xdr:from>
        <xdr:to>
          <xdr:col>1</xdr:col>
          <xdr:colOff>222250</xdr:colOff>
          <xdr:row>71</xdr:row>
          <xdr:rowOff>12700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71</xdr:row>
          <xdr:rowOff>12700</xdr:rowOff>
        </xdr:from>
        <xdr:to>
          <xdr:col>1</xdr:col>
          <xdr:colOff>222250</xdr:colOff>
          <xdr:row>72</xdr:row>
          <xdr:rowOff>12700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76</xdr:row>
          <xdr:rowOff>12700</xdr:rowOff>
        </xdr:from>
        <xdr:to>
          <xdr:col>1</xdr:col>
          <xdr:colOff>222250</xdr:colOff>
          <xdr:row>77</xdr:row>
          <xdr:rowOff>12700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77</xdr:row>
          <xdr:rowOff>12700</xdr:rowOff>
        </xdr:from>
        <xdr:to>
          <xdr:col>1</xdr:col>
          <xdr:colOff>222250</xdr:colOff>
          <xdr:row>78</xdr:row>
          <xdr:rowOff>12700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78</xdr:row>
          <xdr:rowOff>12700</xdr:rowOff>
        </xdr:from>
        <xdr:to>
          <xdr:col>1</xdr:col>
          <xdr:colOff>222250</xdr:colOff>
          <xdr:row>79</xdr:row>
          <xdr:rowOff>12700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79</xdr:row>
          <xdr:rowOff>12700</xdr:rowOff>
        </xdr:from>
        <xdr:to>
          <xdr:col>1</xdr:col>
          <xdr:colOff>222250</xdr:colOff>
          <xdr:row>80</xdr:row>
          <xdr:rowOff>12700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80</xdr:row>
          <xdr:rowOff>12700</xdr:rowOff>
        </xdr:from>
        <xdr:to>
          <xdr:col>1</xdr:col>
          <xdr:colOff>222250</xdr:colOff>
          <xdr:row>81</xdr:row>
          <xdr:rowOff>12700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81</xdr:row>
          <xdr:rowOff>12700</xdr:rowOff>
        </xdr:from>
        <xdr:to>
          <xdr:col>1</xdr:col>
          <xdr:colOff>222250</xdr:colOff>
          <xdr:row>81</xdr:row>
          <xdr:rowOff>203200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85</xdr:row>
          <xdr:rowOff>12700</xdr:rowOff>
        </xdr:from>
        <xdr:to>
          <xdr:col>1</xdr:col>
          <xdr:colOff>222250</xdr:colOff>
          <xdr:row>86</xdr:row>
          <xdr:rowOff>12700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87</xdr:row>
          <xdr:rowOff>12700</xdr:rowOff>
        </xdr:from>
        <xdr:to>
          <xdr:col>1</xdr:col>
          <xdr:colOff>222250</xdr:colOff>
          <xdr:row>87</xdr:row>
          <xdr:rowOff>203200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91</xdr:row>
          <xdr:rowOff>12700</xdr:rowOff>
        </xdr:from>
        <xdr:to>
          <xdr:col>1</xdr:col>
          <xdr:colOff>222250</xdr:colOff>
          <xdr:row>92</xdr:row>
          <xdr:rowOff>12700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92</xdr:row>
          <xdr:rowOff>12700</xdr:rowOff>
        </xdr:from>
        <xdr:to>
          <xdr:col>1</xdr:col>
          <xdr:colOff>222250</xdr:colOff>
          <xdr:row>93</xdr:row>
          <xdr:rowOff>12700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93</xdr:row>
          <xdr:rowOff>12700</xdr:rowOff>
        </xdr:from>
        <xdr:to>
          <xdr:col>1</xdr:col>
          <xdr:colOff>222250</xdr:colOff>
          <xdr:row>94</xdr:row>
          <xdr:rowOff>12700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94</xdr:row>
          <xdr:rowOff>12700</xdr:rowOff>
        </xdr:from>
        <xdr:to>
          <xdr:col>1</xdr:col>
          <xdr:colOff>222250</xdr:colOff>
          <xdr:row>95</xdr:row>
          <xdr:rowOff>12700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96</xdr:row>
          <xdr:rowOff>12700</xdr:rowOff>
        </xdr:from>
        <xdr:to>
          <xdr:col>1</xdr:col>
          <xdr:colOff>222250</xdr:colOff>
          <xdr:row>96</xdr:row>
          <xdr:rowOff>203200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100</xdr:row>
          <xdr:rowOff>0</xdr:rowOff>
        </xdr:from>
        <xdr:to>
          <xdr:col>1</xdr:col>
          <xdr:colOff>222250</xdr:colOff>
          <xdr:row>101</xdr:row>
          <xdr:rowOff>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101</xdr:row>
          <xdr:rowOff>0</xdr:rowOff>
        </xdr:from>
        <xdr:to>
          <xdr:col>1</xdr:col>
          <xdr:colOff>222250</xdr:colOff>
          <xdr:row>102</xdr:row>
          <xdr:rowOff>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102</xdr:row>
          <xdr:rowOff>0</xdr:rowOff>
        </xdr:from>
        <xdr:to>
          <xdr:col>1</xdr:col>
          <xdr:colOff>222250</xdr:colOff>
          <xdr:row>103</xdr:row>
          <xdr:rowOff>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103</xdr:row>
          <xdr:rowOff>57150</xdr:rowOff>
        </xdr:from>
        <xdr:to>
          <xdr:col>1</xdr:col>
          <xdr:colOff>336550</xdr:colOff>
          <xdr:row>103</xdr:row>
          <xdr:rowOff>304800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104</xdr:row>
          <xdr:rowOff>0</xdr:rowOff>
        </xdr:from>
        <xdr:to>
          <xdr:col>1</xdr:col>
          <xdr:colOff>222250</xdr:colOff>
          <xdr:row>104</xdr:row>
          <xdr:rowOff>190500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107</xdr:row>
          <xdr:rowOff>165100</xdr:rowOff>
        </xdr:from>
        <xdr:to>
          <xdr:col>1</xdr:col>
          <xdr:colOff>336550</xdr:colOff>
          <xdr:row>109</xdr:row>
          <xdr:rowOff>19050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109</xdr:row>
          <xdr:rowOff>0</xdr:rowOff>
        </xdr:from>
        <xdr:to>
          <xdr:col>1</xdr:col>
          <xdr:colOff>222250</xdr:colOff>
          <xdr:row>110</xdr:row>
          <xdr:rowOff>12700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109</xdr:row>
          <xdr:rowOff>171450</xdr:rowOff>
        </xdr:from>
        <xdr:to>
          <xdr:col>1</xdr:col>
          <xdr:colOff>336550</xdr:colOff>
          <xdr:row>110</xdr:row>
          <xdr:rowOff>241300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111</xdr:row>
          <xdr:rowOff>0</xdr:rowOff>
        </xdr:from>
        <xdr:to>
          <xdr:col>1</xdr:col>
          <xdr:colOff>222250</xdr:colOff>
          <xdr:row>111</xdr:row>
          <xdr:rowOff>190500</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115</xdr:row>
          <xdr:rowOff>0</xdr:rowOff>
        </xdr:from>
        <xdr:to>
          <xdr:col>1</xdr:col>
          <xdr:colOff>222250</xdr:colOff>
          <xdr:row>116</xdr:row>
          <xdr:rowOff>12700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116</xdr:row>
          <xdr:rowOff>0</xdr:rowOff>
        </xdr:from>
        <xdr:to>
          <xdr:col>1</xdr:col>
          <xdr:colOff>222250</xdr:colOff>
          <xdr:row>117</xdr:row>
          <xdr:rowOff>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117</xdr:row>
          <xdr:rowOff>0</xdr:rowOff>
        </xdr:from>
        <xdr:to>
          <xdr:col>1</xdr:col>
          <xdr:colOff>222250</xdr:colOff>
          <xdr:row>118</xdr:row>
          <xdr:rowOff>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118</xdr:row>
          <xdr:rowOff>0</xdr:rowOff>
        </xdr:from>
        <xdr:to>
          <xdr:col>1</xdr:col>
          <xdr:colOff>222250</xdr:colOff>
          <xdr:row>119</xdr:row>
          <xdr:rowOff>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72</xdr:row>
          <xdr:rowOff>12700</xdr:rowOff>
        </xdr:from>
        <xdr:to>
          <xdr:col>1</xdr:col>
          <xdr:colOff>222250</xdr:colOff>
          <xdr:row>72</xdr:row>
          <xdr:rowOff>203200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119</xdr:row>
          <xdr:rowOff>0</xdr:rowOff>
        </xdr:from>
        <xdr:to>
          <xdr:col>1</xdr:col>
          <xdr:colOff>222250</xdr:colOff>
          <xdr:row>119</xdr:row>
          <xdr:rowOff>190500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86</xdr:row>
          <xdr:rowOff>12700</xdr:rowOff>
        </xdr:from>
        <xdr:to>
          <xdr:col>1</xdr:col>
          <xdr:colOff>222250</xdr:colOff>
          <xdr:row>87</xdr:row>
          <xdr:rowOff>19050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95</xdr:row>
          <xdr:rowOff>12700</xdr:rowOff>
        </xdr:from>
        <xdr:to>
          <xdr:col>1</xdr:col>
          <xdr:colOff>222250</xdr:colOff>
          <xdr:row>96</xdr:row>
          <xdr:rowOff>19050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65</xdr:row>
          <xdr:rowOff>12700</xdr:rowOff>
        </xdr:from>
        <xdr:to>
          <xdr:col>1</xdr:col>
          <xdr:colOff>222250</xdr:colOff>
          <xdr:row>66</xdr:row>
          <xdr:rowOff>19050</xdr:rowOff>
        </xdr:to>
        <xdr:sp macro="" textlink="">
          <xdr:nvSpPr>
            <xdr:cNvPr id="2085" name="Check Box 37" hidden="1">
              <a:extLst>
                <a:ext uri="{63B3BB69-23CF-44E3-9099-C40C66FF867C}">
                  <a14:compatExt spid="_x0000_s2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https://av.tg.ch/themen/sonderschulung.html/13463"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tabSelected="1" workbookViewId="0">
      <selection activeCell="A2" sqref="A2"/>
    </sheetView>
  </sheetViews>
  <sheetFormatPr baseColWidth="10" defaultRowHeight="12.5" x14ac:dyDescent="0.25"/>
  <cols>
    <col min="3" max="3" width="79.54296875" customWidth="1"/>
  </cols>
  <sheetData>
    <row r="1" spans="1:3" ht="15.5" x14ac:dyDescent="0.25">
      <c r="A1" s="124" t="s">
        <v>127</v>
      </c>
      <c r="B1" s="125"/>
      <c r="C1" s="125"/>
    </row>
    <row r="2" spans="1:3" ht="15.5" x14ac:dyDescent="0.25">
      <c r="A2" s="124"/>
      <c r="B2" s="125"/>
      <c r="C2" s="125"/>
    </row>
    <row r="3" spans="1:3" ht="15.5" x14ac:dyDescent="0.25">
      <c r="A3" s="124" t="s">
        <v>128</v>
      </c>
      <c r="B3" s="125"/>
      <c r="C3" s="125"/>
    </row>
    <row r="4" spans="1:3" ht="15.5" x14ac:dyDescent="0.25">
      <c r="A4" s="124"/>
      <c r="B4" s="125"/>
      <c r="C4" s="125"/>
    </row>
    <row r="5" spans="1:3" ht="67.5" customHeight="1" x14ac:dyDescent="0.35">
      <c r="A5" s="126" t="s">
        <v>129</v>
      </c>
      <c r="B5" s="133" t="s">
        <v>130</v>
      </c>
      <c r="C5" s="132"/>
    </row>
    <row r="6" spans="1:3" ht="47.25" customHeight="1" x14ac:dyDescent="0.35">
      <c r="A6" s="126" t="s">
        <v>129</v>
      </c>
      <c r="B6" s="132" t="s">
        <v>131</v>
      </c>
      <c r="C6" s="132"/>
    </row>
    <row r="7" spans="1:3" ht="33" customHeight="1" x14ac:dyDescent="0.35">
      <c r="A7" s="126" t="s">
        <v>129</v>
      </c>
      <c r="B7" s="132" t="s">
        <v>132</v>
      </c>
      <c r="C7" s="132"/>
    </row>
    <row r="8" spans="1:3" ht="18" customHeight="1" x14ac:dyDescent="0.35">
      <c r="A8" s="126" t="s">
        <v>129</v>
      </c>
      <c r="B8" s="134" t="s">
        <v>133</v>
      </c>
      <c r="C8" s="134"/>
    </row>
    <row r="9" spans="1:3" ht="33.75" customHeight="1" x14ac:dyDescent="0.35">
      <c r="B9" s="132" t="s">
        <v>134</v>
      </c>
      <c r="C9" s="132"/>
    </row>
    <row r="10" spans="1:3" ht="30.75" customHeight="1" x14ac:dyDescent="0.35">
      <c r="B10" s="132" t="s">
        <v>135</v>
      </c>
      <c r="C10" s="132"/>
    </row>
    <row r="12" spans="1:3" ht="15.5" x14ac:dyDescent="0.35">
      <c r="A12" s="127" t="s">
        <v>136</v>
      </c>
      <c r="B12" s="131"/>
      <c r="C12" s="131"/>
    </row>
    <row r="14" spans="1:3" ht="15.5" x14ac:dyDescent="0.35">
      <c r="A14" s="126" t="s">
        <v>129</v>
      </c>
      <c r="B14" s="132" t="s">
        <v>137</v>
      </c>
      <c r="C14" s="132"/>
    </row>
    <row r="15" spans="1:3" ht="15.5" x14ac:dyDescent="0.35">
      <c r="A15" s="126"/>
      <c r="B15" s="134" t="s">
        <v>138</v>
      </c>
      <c r="C15" s="134"/>
    </row>
    <row r="16" spans="1:3" ht="33.5" customHeight="1" x14ac:dyDescent="0.35">
      <c r="A16" s="126"/>
      <c r="B16" s="132" t="s">
        <v>145</v>
      </c>
      <c r="C16" s="132"/>
    </row>
    <row r="17" spans="1:3" ht="32.25" customHeight="1" x14ac:dyDescent="0.35">
      <c r="A17" s="126"/>
      <c r="B17" s="132" t="s">
        <v>146</v>
      </c>
      <c r="C17" s="132"/>
    </row>
    <row r="18" spans="1:3" ht="31.5" customHeight="1" x14ac:dyDescent="0.35">
      <c r="A18" s="126" t="s">
        <v>129</v>
      </c>
      <c r="B18" s="132" t="s">
        <v>139</v>
      </c>
      <c r="C18" s="132"/>
    </row>
    <row r="19" spans="1:3" ht="18" customHeight="1" x14ac:dyDescent="0.35">
      <c r="A19" s="126" t="s">
        <v>129</v>
      </c>
      <c r="B19" s="131" t="s">
        <v>140</v>
      </c>
      <c r="C19" s="131"/>
    </row>
    <row r="20" spans="1:3" ht="15.5" x14ac:dyDescent="0.35">
      <c r="A20" s="126" t="s">
        <v>129</v>
      </c>
      <c r="B20" s="132" t="s">
        <v>147</v>
      </c>
      <c r="C20" s="132"/>
    </row>
  </sheetData>
  <sheetProtection algorithmName="SHA-512" hashValue="7ACkQxWHJb6YPyrmhf52YRk4a1fowGLWB+FIr8kP94uFYrk9HC6woQTsQHIQJUmB2/evipcLBoywKu38rnvKVg==" saltValue="8s/zHsVcckei1jCUGtY3qw==" spinCount="100000" sheet="1" objects="1" scenarios="1"/>
  <mergeCells count="12">
    <mergeCell ref="B20:C20"/>
    <mergeCell ref="B5:C5"/>
    <mergeCell ref="B6:C6"/>
    <mergeCell ref="B7:C7"/>
    <mergeCell ref="B8:C8"/>
    <mergeCell ref="B9:C9"/>
    <mergeCell ref="B10:C10"/>
    <mergeCell ref="B14:C14"/>
    <mergeCell ref="B15:C15"/>
    <mergeCell ref="B16:C16"/>
    <mergeCell ref="B17:C17"/>
    <mergeCell ref="B18:C1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94"/>
  <sheetViews>
    <sheetView showGridLines="0" zoomScaleNormal="100" workbookViewId="0">
      <selection activeCell="E10" sqref="E10:I10"/>
    </sheetView>
  </sheetViews>
  <sheetFormatPr baseColWidth="10" defaultColWidth="11.453125" defaultRowHeight="14" x14ac:dyDescent="0.3"/>
  <cols>
    <col min="1" max="1" width="1.7265625" style="57" customWidth="1"/>
    <col min="2" max="2" width="8" style="57" customWidth="1"/>
    <col min="3" max="3" width="14.453125" style="57" customWidth="1"/>
    <col min="4" max="4" width="13.54296875" style="57" customWidth="1"/>
    <col min="5" max="5" width="7.7265625" style="57" customWidth="1"/>
    <col min="6" max="6" width="9" style="57" customWidth="1"/>
    <col min="7" max="8" width="17.1796875" style="57" customWidth="1"/>
    <col min="9" max="9" width="32.54296875" style="57" customWidth="1"/>
    <col min="10" max="10" width="17.7265625" style="57" customWidth="1"/>
    <col min="11" max="11" width="8.26953125" style="60" hidden="1" customWidth="1"/>
    <col min="12" max="12" width="11.453125" style="57"/>
    <col min="13" max="13" width="11.453125" style="59"/>
    <col min="14" max="14" width="11.453125" style="58"/>
    <col min="15" max="16384" width="11.453125" style="57"/>
  </cols>
  <sheetData>
    <row r="1" spans="1:14" ht="23" x14ac:dyDescent="0.5">
      <c r="A1" s="109" t="s">
        <v>117</v>
      </c>
      <c r="C1" s="109"/>
      <c r="D1" s="109"/>
      <c r="F1" s="108"/>
      <c r="G1" s="108"/>
      <c r="H1" s="108"/>
      <c r="I1" s="112" t="str">
        <f>"Schuljahr "&amp;'Erfassung Finanzen InS'!C31</f>
        <v>Schuljahr 2025/26</v>
      </c>
    </row>
    <row r="2" spans="1:14" ht="16.5" x14ac:dyDescent="0.35">
      <c r="A2" s="108" t="str">
        <f>IF(E14="","", E14&amp;", "&amp;(TEXT(E15,"TT.MM.jjjj")))</f>
        <v/>
      </c>
      <c r="I2" s="113" t="str">
        <f>IF(F147="","",F147)</f>
        <v/>
      </c>
      <c r="N2" s="69"/>
    </row>
    <row r="3" spans="1:14" ht="15.5" x14ac:dyDescent="0.35">
      <c r="I3" s="77"/>
      <c r="N3" s="69"/>
    </row>
    <row r="4" spans="1:14" x14ac:dyDescent="0.3">
      <c r="A4" s="68" t="s">
        <v>116</v>
      </c>
      <c r="B4" s="68"/>
      <c r="C4" s="68"/>
      <c r="D4" s="68"/>
      <c r="E4" s="68"/>
      <c r="F4" s="68"/>
      <c r="G4" s="68"/>
      <c r="H4" s="68"/>
      <c r="I4" s="68"/>
      <c r="J4" s="107"/>
      <c r="K4" s="61"/>
    </row>
    <row r="5" spans="1:14" ht="8.15" customHeight="1" x14ac:dyDescent="0.3">
      <c r="B5" s="62"/>
      <c r="C5" s="62"/>
      <c r="D5" s="62"/>
      <c r="E5" s="62"/>
      <c r="F5" s="62"/>
      <c r="G5" s="62"/>
      <c r="H5" s="62"/>
      <c r="I5" s="62"/>
      <c r="J5" s="62"/>
      <c r="K5" s="61"/>
    </row>
    <row r="6" spans="1:14" ht="39.75" customHeight="1" x14ac:dyDescent="0.3">
      <c r="B6" s="135" t="s">
        <v>115</v>
      </c>
      <c r="C6" s="135"/>
      <c r="D6" s="135"/>
      <c r="E6" s="135"/>
      <c r="F6" s="135"/>
      <c r="G6" s="136"/>
      <c r="H6" s="136"/>
      <c r="I6" s="136"/>
      <c r="J6" s="102"/>
      <c r="K6" s="61"/>
      <c r="N6" s="69"/>
    </row>
    <row r="7" spans="1:14" x14ac:dyDescent="0.3">
      <c r="B7" s="63" t="s">
        <v>114</v>
      </c>
      <c r="C7" s="63"/>
      <c r="D7" s="63"/>
      <c r="E7" s="63"/>
      <c r="F7" s="63"/>
      <c r="G7" s="63"/>
      <c r="H7" s="63"/>
      <c r="I7" s="62"/>
      <c r="J7" s="62"/>
      <c r="K7" s="61"/>
    </row>
    <row r="8" spans="1:14" x14ac:dyDescent="0.3">
      <c r="B8" s="62"/>
      <c r="C8" s="63"/>
      <c r="D8" s="62"/>
      <c r="E8" s="62"/>
      <c r="F8" s="62"/>
      <c r="G8" s="62"/>
      <c r="H8" s="62"/>
      <c r="I8" s="62"/>
      <c r="J8" s="62"/>
      <c r="K8" s="61"/>
    </row>
    <row r="9" spans="1:14" x14ac:dyDescent="0.3">
      <c r="B9" s="62"/>
      <c r="C9" s="62"/>
      <c r="D9" s="62"/>
      <c r="E9" s="62"/>
      <c r="F9" s="62"/>
      <c r="G9" s="62"/>
      <c r="H9" s="62"/>
      <c r="I9" s="62"/>
      <c r="J9" s="62"/>
      <c r="K9" s="61"/>
    </row>
    <row r="10" spans="1:14" x14ac:dyDescent="0.3">
      <c r="B10" s="63" t="s">
        <v>113</v>
      </c>
      <c r="C10" s="62"/>
      <c r="D10" s="62"/>
      <c r="E10" s="137"/>
      <c r="F10" s="137"/>
      <c r="G10" s="137"/>
      <c r="H10" s="137"/>
      <c r="I10" s="137"/>
      <c r="J10" s="62"/>
      <c r="K10" s="61"/>
    </row>
    <row r="11" spans="1:14" s="91" customFormat="1" x14ac:dyDescent="0.3">
      <c r="C11" s="106"/>
      <c r="D11" s="106"/>
      <c r="E11" s="96"/>
      <c r="F11" s="96"/>
      <c r="G11" s="96"/>
      <c r="H11" s="96"/>
      <c r="I11" s="76"/>
      <c r="J11" s="76"/>
      <c r="K11" s="94"/>
      <c r="M11" s="93"/>
      <c r="N11" s="92"/>
    </row>
    <row r="12" spans="1:14" ht="14.25" customHeight="1" x14ac:dyDescent="0.3">
      <c r="A12" s="105" t="s">
        <v>112</v>
      </c>
      <c r="B12" s="104"/>
      <c r="C12" s="104"/>
      <c r="D12" s="104"/>
      <c r="E12" s="104"/>
      <c r="F12" s="104"/>
      <c r="G12" s="103"/>
      <c r="H12" s="103"/>
      <c r="I12" s="103"/>
      <c r="J12" s="102"/>
      <c r="K12" s="61"/>
    </row>
    <row r="13" spans="1:14" ht="8.15" customHeight="1" x14ac:dyDescent="0.3">
      <c r="B13" s="62"/>
      <c r="C13" s="62"/>
      <c r="D13" s="62"/>
      <c r="E13" s="62"/>
      <c r="F13" s="62"/>
      <c r="G13" s="62"/>
      <c r="H13" s="62"/>
      <c r="I13" s="62"/>
      <c r="J13" s="62"/>
      <c r="K13" s="61"/>
    </row>
    <row r="14" spans="1:14" x14ac:dyDescent="0.3">
      <c r="B14" s="138" t="s">
        <v>111</v>
      </c>
      <c r="C14" s="139"/>
      <c r="D14" s="140"/>
      <c r="E14" s="141"/>
      <c r="F14" s="142"/>
      <c r="G14" s="142"/>
      <c r="H14" s="142"/>
      <c r="I14" s="142"/>
      <c r="J14" s="62"/>
      <c r="K14" s="61"/>
      <c r="N14" s="69"/>
    </row>
    <row r="15" spans="1:14" x14ac:dyDescent="0.3">
      <c r="B15" s="143" t="s">
        <v>110</v>
      </c>
      <c r="C15" s="144"/>
      <c r="D15" s="145"/>
      <c r="E15" s="146"/>
      <c r="F15" s="147"/>
      <c r="G15" s="147"/>
      <c r="H15" s="147"/>
      <c r="I15" s="147"/>
      <c r="J15" s="62"/>
      <c r="K15" s="61"/>
    </row>
    <row r="16" spans="1:14" x14ac:dyDescent="0.3">
      <c r="B16" s="143" t="s">
        <v>109</v>
      </c>
      <c r="C16" s="144"/>
      <c r="D16" s="145"/>
      <c r="E16" s="148"/>
      <c r="F16" s="149"/>
      <c r="G16" s="149"/>
      <c r="H16" s="149"/>
      <c r="I16" s="149"/>
      <c r="J16" s="62"/>
      <c r="K16" s="61"/>
    </row>
    <row r="17" spans="1:14" x14ac:dyDescent="0.3">
      <c r="B17" s="143" t="s">
        <v>108</v>
      </c>
      <c r="C17" s="144"/>
      <c r="D17" s="145"/>
      <c r="E17" s="148"/>
      <c r="F17" s="149"/>
      <c r="G17" s="149"/>
      <c r="H17" s="149"/>
      <c r="I17" s="149"/>
      <c r="J17" s="62"/>
      <c r="K17" s="61"/>
    </row>
    <row r="18" spans="1:14" x14ac:dyDescent="0.3">
      <c r="B18" s="143" t="s">
        <v>107</v>
      </c>
      <c r="C18" s="144"/>
      <c r="D18" s="145"/>
      <c r="E18" s="148"/>
      <c r="F18" s="149"/>
      <c r="G18" s="149"/>
      <c r="H18" s="149"/>
      <c r="I18" s="149"/>
      <c r="J18" s="62"/>
      <c r="K18" s="61"/>
    </row>
    <row r="19" spans="1:14" x14ac:dyDescent="0.3">
      <c r="B19" s="143" t="s">
        <v>106</v>
      </c>
      <c r="C19" s="144"/>
      <c r="D19" s="145"/>
      <c r="E19" s="148"/>
      <c r="F19" s="149"/>
      <c r="G19" s="149"/>
      <c r="H19" s="149"/>
      <c r="I19" s="149"/>
      <c r="J19" s="62"/>
      <c r="K19" s="61"/>
      <c r="N19" s="69"/>
    </row>
    <row r="20" spans="1:14" x14ac:dyDescent="0.3">
      <c r="B20" s="143" t="s">
        <v>105</v>
      </c>
      <c r="C20" s="144"/>
      <c r="D20" s="145"/>
      <c r="E20" s="148"/>
      <c r="F20" s="149"/>
      <c r="G20" s="149"/>
      <c r="H20" s="149"/>
      <c r="I20" s="149"/>
      <c r="J20" s="62"/>
      <c r="K20" s="61"/>
    </row>
    <row r="21" spans="1:14" x14ac:dyDescent="0.3">
      <c r="B21" s="143" t="s">
        <v>104</v>
      </c>
      <c r="C21" s="144"/>
      <c r="D21" s="145"/>
      <c r="E21" s="148"/>
      <c r="F21" s="149"/>
      <c r="G21" s="149"/>
      <c r="H21" s="149"/>
      <c r="I21" s="149"/>
      <c r="J21" s="62"/>
      <c r="K21" s="61"/>
    </row>
    <row r="22" spans="1:14" ht="36" customHeight="1" x14ac:dyDescent="0.3">
      <c r="B22" s="151" t="s">
        <v>103</v>
      </c>
      <c r="C22" s="155"/>
      <c r="D22" s="156"/>
      <c r="E22" s="157"/>
      <c r="F22" s="158"/>
      <c r="G22" s="158"/>
      <c r="H22" s="158"/>
      <c r="I22" s="158"/>
      <c r="J22" s="62"/>
      <c r="K22" s="61"/>
      <c r="N22" s="101"/>
    </row>
    <row r="23" spans="1:14" x14ac:dyDescent="0.3">
      <c r="B23" s="99"/>
      <c r="C23" s="99"/>
      <c r="D23" s="99"/>
      <c r="E23" s="98"/>
      <c r="F23" s="98"/>
      <c r="G23" s="98"/>
      <c r="H23" s="98"/>
      <c r="I23" s="98"/>
      <c r="J23" s="62"/>
      <c r="K23" s="61"/>
    </row>
    <row r="24" spans="1:14" x14ac:dyDescent="0.3">
      <c r="A24" s="100" t="s">
        <v>102</v>
      </c>
      <c r="B24" s="100"/>
      <c r="C24" s="100"/>
      <c r="D24" s="100"/>
      <c r="E24" s="100"/>
      <c r="F24" s="100"/>
      <c r="G24" s="85"/>
      <c r="H24" s="85"/>
      <c r="I24" s="85"/>
      <c r="J24" s="62"/>
      <c r="K24" s="61"/>
    </row>
    <row r="25" spans="1:14" ht="8.15" customHeight="1" x14ac:dyDescent="0.3">
      <c r="B25" s="99"/>
      <c r="C25" s="99"/>
      <c r="D25" s="99"/>
      <c r="E25" s="98"/>
      <c r="F25" s="98"/>
      <c r="G25" s="98"/>
      <c r="H25" s="98"/>
      <c r="I25" s="98"/>
      <c r="J25" s="62"/>
      <c r="K25" s="61"/>
    </row>
    <row r="26" spans="1:14" ht="25.5" customHeight="1" x14ac:dyDescent="0.3">
      <c r="B26" s="159" t="s">
        <v>144</v>
      </c>
      <c r="C26" s="160"/>
      <c r="D26" s="160"/>
      <c r="E26" s="154"/>
      <c r="F26" s="137"/>
      <c r="G26" s="137"/>
      <c r="H26" s="137"/>
      <c r="I26" s="137"/>
      <c r="J26" s="62"/>
      <c r="K26" s="61"/>
      <c r="N26" s="69"/>
    </row>
    <row r="27" spans="1:14" ht="2.25" customHeight="1" x14ac:dyDescent="0.3">
      <c r="B27" s="161"/>
      <c r="C27" s="162"/>
      <c r="D27" s="162"/>
      <c r="E27" s="163"/>
      <c r="F27" s="164"/>
      <c r="G27" s="164"/>
      <c r="H27" s="164"/>
      <c r="I27" s="164"/>
      <c r="J27" s="62"/>
      <c r="K27" s="61"/>
    </row>
    <row r="28" spans="1:14" ht="25.5" customHeight="1" x14ac:dyDescent="0.3">
      <c r="B28" s="165" t="s">
        <v>101</v>
      </c>
      <c r="C28" s="166"/>
      <c r="D28" s="166"/>
      <c r="E28" s="163"/>
      <c r="F28" s="164"/>
      <c r="G28" s="164"/>
      <c r="H28" s="164"/>
      <c r="I28" s="164"/>
      <c r="J28" s="62"/>
      <c r="K28" s="61"/>
    </row>
    <row r="29" spans="1:14" ht="28.5" customHeight="1" x14ac:dyDescent="0.3">
      <c r="B29" s="150" t="s">
        <v>100</v>
      </c>
      <c r="C29" s="150"/>
      <c r="D29" s="151"/>
      <c r="E29" s="154"/>
      <c r="F29" s="137"/>
      <c r="G29" s="137"/>
      <c r="H29" s="137"/>
      <c r="I29" s="137"/>
      <c r="J29" s="62"/>
      <c r="K29" s="61"/>
    </row>
    <row r="30" spans="1:14" ht="25.5" customHeight="1" x14ac:dyDescent="0.3">
      <c r="B30" s="152"/>
      <c r="C30" s="152"/>
      <c r="D30" s="153"/>
      <c r="E30" s="154"/>
      <c r="F30" s="137"/>
      <c r="G30" s="137"/>
      <c r="H30" s="137"/>
      <c r="I30" s="137"/>
      <c r="J30" s="62"/>
      <c r="K30" s="61"/>
    </row>
    <row r="31" spans="1:14" s="91" customFormat="1" x14ac:dyDescent="0.3">
      <c r="B31" s="97"/>
      <c r="C31" s="97"/>
      <c r="D31" s="97"/>
      <c r="E31" s="96"/>
      <c r="F31" s="96"/>
      <c r="G31" s="96"/>
      <c r="H31" s="96"/>
      <c r="I31" s="95"/>
      <c r="J31" s="76"/>
      <c r="K31" s="94"/>
      <c r="M31" s="93"/>
      <c r="N31" s="92"/>
    </row>
    <row r="32" spans="1:14" x14ac:dyDescent="0.3">
      <c r="A32" s="68" t="s">
        <v>99</v>
      </c>
      <c r="B32" s="68"/>
      <c r="C32" s="68"/>
      <c r="D32" s="68"/>
      <c r="E32" s="68"/>
      <c r="F32" s="68"/>
      <c r="G32" s="85"/>
      <c r="H32" s="85"/>
      <c r="I32" s="85"/>
      <c r="J32" s="62"/>
      <c r="K32" s="61"/>
    </row>
    <row r="33" spans="1:14" ht="18" customHeight="1" x14ac:dyDescent="0.3">
      <c r="B33" s="62" t="s">
        <v>98</v>
      </c>
      <c r="C33" s="62"/>
      <c r="D33" s="62"/>
      <c r="E33" s="62"/>
      <c r="F33" s="62"/>
      <c r="G33" s="62"/>
      <c r="H33" s="62"/>
      <c r="I33" s="62"/>
      <c r="J33" s="62"/>
      <c r="K33" s="61"/>
    </row>
    <row r="34" spans="1:14" ht="9.75" customHeight="1" x14ac:dyDescent="0.3">
      <c r="B34" s="62"/>
      <c r="C34" s="62"/>
      <c r="D34" s="62"/>
      <c r="E34" s="62"/>
      <c r="F34" s="62"/>
      <c r="G34" s="62"/>
      <c r="H34" s="62"/>
      <c r="I34" s="62"/>
      <c r="J34" s="62"/>
      <c r="K34" s="61"/>
    </row>
    <row r="35" spans="1:14" ht="14.5" x14ac:dyDescent="0.35">
      <c r="B35" s="90"/>
      <c r="C35" s="90"/>
      <c r="D35" s="89"/>
      <c r="E35" s="89" t="s">
        <v>97</v>
      </c>
      <c r="F35" s="139" t="s">
        <v>148</v>
      </c>
      <c r="G35" s="167"/>
      <c r="H35" s="167"/>
      <c r="I35" s="168"/>
      <c r="J35" s="62"/>
      <c r="K35" s="61"/>
    </row>
    <row r="36" spans="1:14" ht="14.5" x14ac:dyDescent="0.35">
      <c r="B36" s="169" t="s">
        <v>96</v>
      </c>
      <c r="C36" s="170"/>
      <c r="D36" s="170"/>
      <c r="E36" s="88"/>
      <c r="F36" s="171"/>
      <c r="G36" s="172"/>
      <c r="H36" s="172"/>
      <c r="I36" s="173"/>
      <c r="J36" s="62"/>
      <c r="K36" s="61"/>
      <c r="N36" s="69"/>
    </row>
    <row r="37" spans="1:14" ht="14.5" x14ac:dyDescent="0.35">
      <c r="B37" s="175" t="s">
        <v>95</v>
      </c>
      <c r="C37" s="176"/>
      <c r="D37" s="176"/>
      <c r="E37" s="88"/>
      <c r="F37" s="171"/>
      <c r="G37" s="172"/>
      <c r="H37" s="172"/>
      <c r="I37" s="173"/>
      <c r="J37" s="62"/>
      <c r="K37" s="61"/>
    </row>
    <row r="38" spans="1:14" ht="14.5" x14ac:dyDescent="0.35">
      <c r="B38" s="175" t="s">
        <v>94</v>
      </c>
      <c r="C38" s="176"/>
      <c r="D38" s="176"/>
      <c r="E38" s="88"/>
      <c r="F38" s="171"/>
      <c r="G38" s="172"/>
      <c r="H38" s="172"/>
      <c r="I38" s="173"/>
      <c r="J38" s="62"/>
      <c r="K38" s="61"/>
    </row>
    <row r="39" spans="1:14" ht="14.5" x14ac:dyDescent="0.35">
      <c r="B39" s="175" t="s">
        <v>93</v>
      </c>
      <c r="C39" s="176"/>
      <c r="D39" s="176"/>
      <c r="E39" s="88"/>
      <c r="F39" s="171"/>
      <c r="G39" s="172"/>
      <c r="H39" s="172"/>
      <c r="I39" s="173"/>
      <c r="J39" s="62"/>
      <c r="K39" s="61"/>
    </row>
    <row r="40" spans="1:14" ht="14.5" x14ac:dyDescent="0.35">
      <c r="B40" s="175"/>
      <c r="C40" s="176"/>
      <c r="D40" s="176"/>
      <c r="E40" s="88"/>
      <c r="F40" s="171"/>
      <c r="G40" s="172"/>
      <c r="H40" s="172"/>
      <c r="I40" s="173"/>
      <c r="J40" s="87"/>
      <c r="K40" s="87"/>
      <c r="L40" s="87"/>
    </row>
    <row r="41" spans="1:14" ht="14.5" x14ac:dyDescent="0.35">
      <c r="B41" s="177"/>
      <c r="C41" s="178"/>
      <c r="D41" s="178"/>
      <c r="E41" s="86"/>
      <c r="F41" s="179"/>
      <c r="G41" s="180"/>
      <c r="H41" s="180"/>
      <c r="I41" s="181"/>
      <c r="J41" s="62"/>
      <c r="K41" s="61"/>
    </row>
    <row r="42" spans="1:14" x14ac:dyDescent="0.3">
      <c r="B42" s="62"/>
      <c r="C42" s="62"/>
      <c r="D42" s="62"/>
      <c r="E42" s="62"/>
      <c r="F42" s="62"/>
      <c r="G42" s="62"/>
      <c r="H42" s="62"/>
      <c r="I42" s="62"/>
      <c r="J42" s="62"/>
      <c r="K42" s="61"/>
    </row>
    <row r="43" spans="1:14" x14ac:dyDescent="0.3">
      <c r="A43" s="68" t="s">
        <v>92</v>
      </c>
      <c r="B43" s="68"/>
      <c r="C43" s="68"/>
      <c r="D43" s="68"/>
      <c r="E43" s="68"/>
      <c r="F43" s="68"/>
      <c r="G43" s="85"/>
      <c r="H43" s="85"/>
      <c r="I43" s="85"/>
      <c r="J43" s="62"/>
      <c r="K43" s="61"/>
    </row>
    <row r="44" spans="1:14" ht="8.15" customHeight="1" x14ac:dyDescent="0.3">
      <c r="B44" s="62"/>
      <c r="C44" s="62"/>
      <c r="D44" s="62"/>
      <c r="E44" s="62"/>
      <c r="F44" s="62"/>
      <c r="G44" s="62"/>
      <c r="H44" s="62"/>
      <c r="I44" s="62"/>
      <c r="J44" s="62"/>
      <c r="K44" s="61"/>
    </row>
    <row r="45" spans="1:14" x14ac:dyDescent="0.3">
      <c r="B45" s="63" t="s">
        <v>91</v>
      </c>
      <c r="C45" s="63"/>
      <c r="D45" s="63"/>
      <c r="E45" s="63"/>
      <c r="F45" s="63"/>
      <c r="G45" s="63"/>
      <c r="H45" s="63"/>
      <c r="I45" s="62"/>
      <c r="J45" s="62"/>
      <c r="K45" s="61"/>
    </row>
    <row r="46" spans="1:14" x14ac:dyDescent="0.3">
      <c r="B46" s="62"/>
      <c r="C46" s="62"/>
      <c r="D46" s="62"/>
      <c r="E46" s="62"/>
      <c r="F46" s="62"/>
      <c r="G46" s="62"/>
      <c r="H46" s="62"/>
      <c r="I46" s="62"/>
      <c r="J46" s="62"/>
      <c r="K46" s="61"/>
    </row>
    <row r="47" spans="1:14" x14ac:dyDescent="0.3">
      <c r="B47" s="137"/>
      <c r="C47" s="137"/>
      <c r="D47" s="137"/>
      <c r="E47" s="137"/>
      <c r="F47" s="137"/>
      <c r="G47" s="137"/>
      <c r="H47" s="137"/>
      <c r="I47" s="137"/>
      <c r="J47" s="62"/>
      <c r="K47" s="61"/>
    </row>
    <row r="48" spans="1:14" x14ac:dyDescent="0.3">
      <c r="B48" s="137"/>
      <c r="C48" s="137"/>
      <c r="D48" s="137"/>
      <c r="E48" s="137"/>
      <c r="F48" s="137"/>
      <c r="G48" s="137"/>
      <c r="H48" s="137"/>
      <c r="I48" s="137"/>
      <c r="J48" s="62"/>
      <c r="K48" s="61"/>
    </row>
    <row r="49" spans="2:14" x14ac:dyDescent="0.3">
      <c r="B49" s="137"/>
      <c r="C49" s="137"/>
      <c r="D49" s="137"/>
      <c r="E49" s="137"/>
      <c r="F49" s="137"/>
      <c r="G49" s="137"/>
      <c r="H49" s="137"/>
      <c r="I49" s="137"/>
      <c r="J49" s="62"/>
      <c r="K49" s="61"/>
    </row>
    <row r="50" spans="2:14" x14ac:dyDescent="0.3">
      <c r="B50" s="137"/>
      <c r="C50" s="137"/>
      <c r="D50" s="137"/>
      <c r="E50" s="137"/>
      <c r="F50" s="137"/>
      <c r="G50" s="137"/>
      <c r="H50" s="137"/>
      <c r="I50" s="137"/>
      <c r="J50" s="62"/>
      <c r="K50" s="61"/>
    </row>
    <row r="51" spans="2:14" x14ac:dyDescent="0.3">
      <c r="B51" s="137"/>
      <c r="C51" s="137"/>
      <c r="D51" s="137"/>
      <c r="E51" s="137"/>
      <c r="F51" s="137"/>
      <c r="G51" s="137"/>
      <c r="H51" s="137"/>
      <c r="I51" s="137"/>
      <c r="J51" s="62"/>
      <c r="K51" s="61"/>
    </row>
    <row r="52" spans="2:14" x14ac:dyDescent="0.3">
      <c r="B52" s="137"/>
      <c r="C52" s="137"/>
      <c r="D52" s="137"/>
      <c r="E52" s="137"/>
      <c r="F52" s="137"/>
      <c r="G52" s="137"/>
      <c r="H52" s="137"/>
      <c r="I52" s="137"/>
      <c r="J52" s="62"/>
      <c r="K52" s="61"/>
    </row>
    <row r="53" spans="2:14" x14ac:dyDescent="0.3">
      <c r="B53" s="137"/>
      <c r="C53" s="137"/>
      <c r="D53" s="137"/>
      <c r="E53" s="137"/>
      <c r="F53" s="137"/>
      <c r="G53" s="137"/>
      <c r="H53" s="137"/>
      <c r="I53" s="137"/>
      <c r="J53" s="62"/>
      <c r="K53" s="61"/>
    </row>
    <row r="54" spans="2:14" x14ac:dyDescent="0.3">
      <c r="B54" s="137"/>
      <c r="C54" s="137"/>
      <c r="D54" s="137"/>
      <c r="E54" s="137"/>
      <c r="F54" s="137"/>
      <c r="G54" s="137"/>
      <c r="H54" s="137"/>
      <c r="I54" s="137"/>
      <c r="J54" s="62"/>
      <c r="K54" s="61"/>
    </row>
    <row r="55" spans="2:14" x14ac:dyDescent="0.3">
      <c r="B55" s="137"/>
      <c r="C55" s="137"/>
      <c r="D55" s="137"/>
      <c r="E55" s="137"/>
      <c r="F55" s="137"/>
      <c r="G55" s="137"/>
      <c r="H55" s="137"/>
      <c r="I55" s="137"/>
      <c r="J55" s="62"/>
      <c r="K55" s="61"/>
    </row>
    <row r="56" spans="2:14" x14ac:dyDescent="0.3">
      <c r="B56" s="137"/>
      <c r="C56" s="137"/>
      <c r="D56" s="137"/>
      <c r="E56" s="137"/>
      <c r="F56" s="137"/>
      <c r="G56" s="137"/>
      <c r="H56" s="137"/>
      <c r="I56" s="137"/>
      <c r="J56" s="62"/>
      <c r="K56" s="61"/>
    </row>
    <row r="57" spans="2:14" x14ac:dyDescent="0.3">
      <c r="B57" s="137"/>
      <c r="C57" s="137"/>
      <c r="D57" s="137"/>
      <c r="E57" s="137"/>
      <c r="F57" s="137"/>
      <c r="G57" s="137"/>
      <c r="H57" s="137"/>
      <c r="I57" s="137"/>
      <c r="J57" s="62"/>
      <c r="K57" s="61"/>
    </row>
    <row r="58" spans="2:14" x14ac:dyDescent="0.3">
      <c r="B58" s="137"/>
      <c r="C58" s="137"/>
      <c r="D58" s="137"/>
      <c r="E58" s="137"/>
      <c r="F58" s="137"/>
      <c r="G58" s="137"/>
      <c r="H58" s="137"/>
      <c r="I58" s="137"/>
      <c r="J58" s="62"/>
      <c r="K58" s="61"/>
    </row>
    <row r="59" spans="2:14" x14ac:dyDescent="0.3">
      <c r="B59" s="137"/>
      <c r="C59" s="137"/>
      <c r="D59" s="137"/>
      <c r="E59" s="137"/>
      <c r="F59" s="137"/>
      <c r="G59" s="137"/>
      <c r="H59" s="137"/>
      <c r="I59" s="137"/>
      <c r="J59" s="62"/>
      <c r="K59" s="61"/>
    </row>
    <row r="60" spans="2:14" x14ac:dyDescent="0.3">
      <c r="B60" s="137"/>
      <c r="C60" s="137"/>
      <c r="D60" s="137"/>
      <c r="E60" s="137"/>
      <c r="F60" s="137"/>
      <c r="G60" s="137"/>
      <c r="H60" s="137"/>
      <c r="I60" s="137"/>
      <c r="J60" s="62"/>
      <c r="K60" s="61"/>
    </row>
    <row r="61" spans="2:14" x14ac:dyDescent="0.3">
      <c r="B61" s="137"/>
      <c r="C61" s="137"/>
      <c r="D61" s="137"/>
      <c r="E61" s="137"/>
      <c r="F61" s="137"/>
      <c r="G61" s="137"/>
      <c r="H61" s="137"/>
      <c r="I61" s="137"/>
      <c r="J61" s="62"/>
      <c r="K61" s="61"/>
      <c r="N61" s="69"/>
    </row>
    <row r="62" spans="2:14" x14ac:dyDescent="0.3">
      <c r="B62" s="137"/>
      <c r="C62" s="137"/>
      <c r="D62" s="137"/>
      <c r="E62" s="137"/>
      <c r="F62" s="137"/>
      <c r="G62" s="137"/>
      <c r="H62" s="137"/>
      <c r="I62" s="137"/>
      <c r="J62" s="62"/>
      <c r="K62" s="61"/>
    </row>
    <row r="63" spans="2:14" ht="11.25" customHeight="1" x14ac:dyDescent="0.3">
      <c r="B63" s="62"/>
      <c r="C63" s="62"/>
      <c r="D63" s="62"/>
      <c r="E63" s="62"/>
      <c r="F63" s="62"/>
      <c r="G63" s="62"/>
      <c r="H63" s="62"/>
      <c r="I63" s="62"/>
      <c r="J63" s="62"/>
      <c r="K63" s="61"/>
    </row>
    <row r="64" spans="2:14" x14ac:dyDescent="0.3">
      <c r="B64" s="63" t="s">
        <v>90</v>
      </c>
      <c r="C64" s="63"/>
      <c r="D64" s="63"/>
      <c r="E64" s="63"/>
      <c r="F64" s="63"/>
      <c r="G64" s="62"/>
      <c r="H64" s="62"/>
      <c r="I64" s="62"/>
      <c r="J64" s="62"/>
      <c r="K64" s="61"/>
    </row>
    <row r="65" spans="2:17" x14ac:dyDescent="0.3">
      <c r="B65" s="63"/>
      <c r="C65" s="63"/>
      <c r="D65" s="63"/>
      <c r="E65" s="63"/>
      <c r="F65" s="63"/>
      <c r="G65" s="62"/>
      <c r="H65" s="62"/>
      <c r="I65" s="62"/>
      <c r="J65" s="62"/>
      <c r="K65" s="61"/>
    </row>
    <row r="66" spans="2:17" x14ac:dyDescent="0.3">
      <c r="B66" s="76"/>
      <c r="C66" s="174" t="s">
        <v>89</v>
      </c>
      <c r="D66" s="174"/>
      <c r="E66" s="174"/>
      <c r="F66" s="174"/>
      <c r="G66" s="174"/>
      <c r="H66" s="174"/>
      <c r="I66" s="174"/>
      <c r="J66" s="62"/>
      <c r="K66" s="61" t="b">
        <v>0</v>
      </c>
      <c r="N66" s="69"/>
      <c r="O66" s="81"/>
      <c r="P66" s="81"/>
      <c r="Q66" s="81"/>
    </row>
    <row r="67" spans="2:17" ht="15" customHeight="1" x14ac:dyDescent="0.3">
      <c r="B67" s="76"/>
      <c r="C67" s="174" t="s">
        <v>88</v>
      </c>
      <c r="D67" s="174"/>
      <c r="E67" s="174"/>
      <c r="F67" s="174"/>
      <c r="G67" s="174"/>
      <c r="H67" s="174"/>
      <c r="I67" s="174"/>
      <c r="J67" s="62"/>
      <c r="K67" s="61" t="b">
        <v>0</v>
      </c>
      <c r="N67" s="69"/>
      <c r="O67" s="81"/>
      <c r="P67" s="81"/>
      <c r="Q67" s="81"/>
    </row>
    <row r="68" spans="2:17" ht="15" customHeight="1" x14ac:dyDescent="0.3">
      <c r="B68" s="76"/>
      <c r="C68" s="174" t="s">
        <v>87</v>
      </c>
      <c r="D68" s="174"/>
      <c r="E68" s="174"/>
      <c r="F68" s="174"/>
      <c r="G68" s="174"/>
      <c r="H68" s="174"/>
      <c r="I68" s="174"/>
      <c r="J68" s="62"/>
      <c r="K68" s="61" t="b">
        <v>0</v>
      </c>
      <c r="N68" s="69"/>
      <c r="O68" s="81"/>
      <c r="P68" s="81"/>
      <c r="Q68" s="81"/>
    </row>
    <row r="69" spans="2:17" ht="15" customHeight="1" x14ac:dyDescent="0.3">
      <c r="B69" s="76"/>
      <c r="C69" s="174" t="s">
        <v>86</v>
      </c>
      <c r="D69" s="174"/>
      <c r="E69" s="174"/>
      <c r="F69" s="174"/>
      <c r="G69" s="174"/>
      <c r="H69" s="174"/>
      <c r="I69" s="174"/>
      <c r="J69" s="62"/>
      <c r="K69" s="61" t="b">
        <v>0</v>
      </c>
      <c r="N69" s="69"/>
      <c r="O69" s="81"/>
      <c r="P69" s="81"/>
      <c r="Q69" s="81"/>
    </row>
    <row r="70" spans="2:17" ht="15" customHeight="1" x14ac:dyDescent="0.3">
      <c r="B70" s="76"/>
      <c r="C70" s="174" t="s">
        <v>85</v>
      </c>
      <c r="D70" s="174"/>
      <c r="E70" s="174"/>
      <c r="F70" s="174"/>
      <c r="G70" s="174"/>
      <c r="H70" s="174"/>
      <c r="I70" s="174"/>
      <c r="J70" s="62"/>
      <c r="K70" s="61" t="b">
        <v>0</v>
      </c>
      <c r="N70" s="69"/>
      <c r="O70" s="81"/>
      <c r="P70" s="81"/>
      <c r="Q70" s="81"/>
    </row>
    <row r="71" spans="2:17" ht="15" customHeight="1" x14ac:dyDescent="0.3">
      <c r="B71" s="76"/>
      <c r="C71" s="174" t="s">
        <v>84</v>
      </c>
      <c r="D71" s="174"/>
      <c r="E71" s="174"/>
      <c r="F71" s="174"/>
      <c r="G71" s="174"/>
      <c r="H71" s="174"/>
      <c r="I71" s="174"/>
      <c r="J71" s="62"/>
      <c r="K71" s="61" t="b">
        <v>0</v>
      </c>
      <c r="N71" s="69"/>
      <c r="O71" s="81"/>
      <c r="P71" s="81"/>
      <c r="Q71" s="81"/>
    </row>
    <row r="72" spans="2:17" ht="15" customHeight="1" x14ac:dyDescent="0.3">
      <c r="B72" s="76"/>
      <c r="C72" s="174" t="s">
        <v>83</v>
      </c>
      <c r="D72" s="174"/>
      <c r="E72" s="174"/>
      <c r="F72" s="174"/>
      <c r="G72" s="174"/>
      <c r="H72" s="174"/>
      <c r="I72" s="174"/>
      <c r="J72" s="83"/>
      <c r="K72" s="84" t="b">
        <v>0</v>
      </c>
      <c r="L72" s="83"/>
      <c r="N72" s="69"/>
      <c r="O72" s="81"/>
      <c r="P72" s="81"/>
      <c r="Q72" s="81"/>
    </row>
    <row r="73" spans="2:17" ht="28.5" customHeight="1" x14ac:dyDescent="0.3">
      <c r="B73" s="76"/>
      <c r="C73" s="182"/>
      <c r="D73" s="182"/>
      <c r="E73" s="182"/>
      <c r="F73" s="182"/>
      <c r="G73" s="182"/>
      <c r="H73" s="182"/>
      <c r="I73" s="182"/>
      <c r="J73" s="83"/>
      <c r="K73" s="84" t="b">
        <v>0</v>
      </c>
      <c r="L73" s="83"/>
    </row>
    <row r="74" spans="2:17" x14ac:dyDescent="0.3">
      <c r="B74" s="62"/>
      <c r="C74" s="62"/>
      <c r="D74" s="62"/>
      <c r="E74" s="62"/>
      <c r="F74" s="62"/>
      <c r="G74" s="62"/>
      <c r="H74" s="62"/>
      <c r="I74" s="62"/>
      <c r="J74" s="62"/>
      <c r="K74" s="61"/>
    </row>
    <row r="75" spans="2:17" x14ac:dyDescent="0.3">
      <c r="B75" s="63" t="s">
        <v>82</v>
      </c>
      <c r="C75" s="62"/>
      <c r="D75" s="62"/>
      <c r="E75" s="62"/>
      <c r="F75" s="62"/>
      <c r="G75" s="62"/>
      <c r="H75" s="62"/>
      <c r="I75" s="62"/>
      <c r="J75" s="62"/>
      <c r="K75" s="61"/>
    </row>
    <row r="76" spans="2:17" x14ac:dyDescent="0.3">
      <c r="B76" s="63"/>
      <c r="C76" s="62"/>
      <c r="D76" s="62"/>
      <c r="E76" s="62"/>
      <c r="F76" s="62"/>
      <c r="G76" s="62"/>
      <c r="H76" s="62"/>
      <c r="I76" s="62"/>
      <c r="J76" s="62"/>
      <c r="K76" s="61"/>
    </row>
    <row r="77" spans="2:17" ht="15" customHeight="1" x14ac:dyDescent="0.3">
      <c r="B77" s="76"/>
      <c r="C77" s="174" t="s">
        <v>81</v>
      </c>
      <c r="D77" s="174"/>
      <c r="E77" s="174"/>
      <c r="F77" s="174"/>
      <c r="G77" s="174"/>
      <c r="H77" s="174"/>
      <c r="I77" s="174"/>
      <c r="J77" s="62"/>
      <c r="K77" s="61" t="b">
        <v>0</v>
      </c>
    </row>
    <row r="78" spans="2:17" ht="15" customHeight="1" x14ac:dyDescent="0.3">
      <c r="B78" s="76"/>
      <c r="C78" s="174" t="s">
        <v>80</v>
      </c>
      <c r="D78" s="174"/>
      <c r="E78" s="174"/>
      <c r="F78" s="174"/>
      <c r="G78" s="174"/>
      <c r="H78" s="174"/>
      <c r="I78" s="174"/>
      <c r="J78" s="62"/>
      <c r="K78" s="61" t="b">
        <v>0</v>
      </c>
    </row>
    <row r="79" spans="2:17" ht="15" customHeight="1" x14ac:dyDescent="0.3">
      <c r="B79" s="76"/>
      <c r="C79" s="174" t="s">
        <v>79</v>
      </c>
      <c r="D79" s="174"/>
      <c r="E79" s="174"/>
      <c r="F79" s="174"/>
      <c r="G79" s="174"/>
      <c r="H79" s="174"/>
      <c r="I79" s="174"/>
      <c r="J79" s="62"/>
      <c r="K79" s="61" t="b">
        <v>0</v>
      </c>
    </row>
    <row r="80" spans="2:17" ht="15" customHeight="1" x14ac:dyDescent="0.3">
      <c r="B80" s="76"/>
      <c r="C80" s="174" t="s">
        <v>78</v>
      </c>
      <c r="D80" s="174"/>
      <c r="E80" s="174"/>
      <c r="F80" s="174"/>
      <c r="G80" s="174"/>
      <c r="H80" s="174"/>
      <c r="I80" s="174"/>
      <c r="J80" s="62"/>
      <c r="K80" s="61" t="b">
        <v>0</v>
      </c>
    </row>
    <row r="81" spans="2:16" ht="15" customHeight="1" x14ac:dyDescent="0.3">
      <c r="B81" s="76"/>
      <c r="C81" s="174" t="s">
        <v>77</v>
      </c>
      <c r="D81" s="174"/>
      <c r="E81" s="174"/>
      <c r="F81" s="174"/>
      <c r="G81" s="174"/>
      <c r="H81" s="174"/>
      <c r="I81" s="174"/>
      <c r="J81" s="62"/>
      <c r="K81" s="61" t="b">
        <v>0</v>
      </c>
    </row>
    <row r="82" spans="2:16" ht="28.5" customHeight="1" x14ac:dyDescent="0.3">
      <c r="B82" s="76"/>
      <c r="C82" s="182"/>
      <c r="D82" s="182"/>
      <c r="E82" s="182"/>
      <c r="F82" s="182"/>
      <c r="G82" s="182"/>
      <c r="H82" s="182"/>
      <c r="I82" s="182"/>
      <c r="J82" s="62"/>
      <c r="K82" s="61" t="b">
        <v>0</v>
      </c>
    </row>
    <row r="83" spans="2:16" x14ac:dyDescent="0.3">
      <c r="B83" s="62"/>
      <c r="C83" s="62"/>
      <c r="D83" s="62"/>
      <c r="E83" s="62"/>
      <c r="F83" s="62"/>
      <c r="G83" s="62"/>
      <c r="H83" s="62"/>
      <c r="I83" s="62"/>
      <c r="J83" s="62"/>
      <c r="K83" s="61"/>
    </row>
    <row r="84" spans="2:16" x14ac:dyDescent="0.3">
      <c r="B84" s="63" t="s">
        <v>76</v>
      </c>
      <c r="C84" s="62"/>
      <c r="D84" s="62"/>
      <c r="E84" s="62"/>
      <c r="F84" s="62"/>
      <c r="G84" s="62"/>
      <c r="H84" s="62"/>
      <c r="I84" s="62"/>
      <c r="J84" s="62"/>
      <c r="K84" s="61"/>
    </row>
    <row r="85" spans="2:16" x14ac:dyDescent="0.3">
      <c r="B85" s="63"/>
      <c r="C85" s="62"/>
      <c r="D85" s="62"/>
      <c r="E85" s="62"/>
      <c r="F85" s="62"/>
      <c r="G85" s="62"/>
      <c r="H85" s="62"/>
      <c r="I85" s="62"/>
      <c r="J85" s="62"/>
      <c r="K85" s="61"/>
    </row>
    <row r="86" spans="2:16" ht="15" customHeight="1" x14ac:dyDescent="0.3">
      <c r="B86" s="76"/>
      <c r="C86" s="174" t="s">
        <v>75</v>
      </c>
      <c r="D86" s="174"/>
      <c r="E86" s="174"/>
      <c r="F86" s="174"/>
      <c r="G86" s="174"/>
      <c r="H86" s="174"/>
      <c r="I86" s="174"/>
      <c r="J86" s="62"/>
      <c r="K86" s="61" t="b">
        <v>0</v>
      </c>
    </row>
    <row r="87" spans="2:16" x14ac:dyDescent="0.3">
      <c r="B87" s="76"/>
      <c r="C87" s="174" t="s">
        <v>74</v>
      </c>
      <c r="D87" s="174"/>
      <c r="E87" s="174"/>
      <c r="F87" s="174"/>
      <c r="G87" s="174"/>
      <c r="H87" s="174"/>
      <c r="I87" s="174"/>
      <c r="J87" s="62"/>
      <c r="K87" s="61" t="b">
        <v>0</v>
      </c>
    </row>
    <row r="88" spans="2:16" ht="28.5" customHeight="1" x14ac:dyDescent="0.3">
      <c r="B88" s="76"/>
      <c r="C88" s="183"/>
      <c r="D88" s="183"/>
      <c r="E88" s="183"/>
      <c r="F88" s="183"/>
      <c r="G88" s="183"/>
      <c r="H88" s="183"/>
      <c r="I88" s="183"/>
      <c r="J88" s="62"/>
      <c r="K88" s="61" t="b">
        <v>0</v>
      </c>
    </row>
    <row r="89" spans="2:16" x14ac:dyDescent="0.3">
      <c r="B89" s="63"/>
      <c r="C89" s="62"/>
      <c r="D89" s="62"/>
      <c r="E89" s="62"/>
      <c r="F89" s="62"/>
      <c r="G89" s="62"/>
      <c r="H89" s="62"/>
      <c r="I89" s="62"/>
      <c r="J89" s="62"/>
      <c r="K89" s="61"/>
    </row>
    <row r="90" spans="2:16" x14ac:dyDescent="0.3">
      <c r="B90" s="82" t="s">
        <v>73</v>
      </c>
      <c r="C90" s="62"/>
      <c r="D90" s="62"/>
      <c r="E90" s="62"/>
      <c r="F90" s="62"/>
      <c r="G90" s="62"/>
      <c r="H90" s="62"/>
      <c r="I90" s="62"/>
      <c r="J90" s="62"/>
      <c r="K90" s="61"/>
    </row>
    <row r="91" spans="2:16" x14ac:dyDescent="0.3">
      <c r="B91" s="63"/>
      <c r="C91" s="62"/>
      <c r="D91" s="62"/>
      <c r="E91" s="62"/>
      <c r="F91" s="62"/>
      <c r="G91" s="62"/>
      <c r="H91" s="62"/>
      <c r="I91" s="62"/>
      <c r="J91" s="62"/>
      <c r="K91" s="61"/>
    </row>
    <row r="92" spans="2:16" ht="15" customHeight="1" x14ac:dyDescent="0.3">
      <c r="B92" s="76"/>
      <c r="C92" s="174" t="s">
        <v>72</v>
      </c>
      <c r="D92" s="174"/>
      <c r="E92" s="174"/>
      <c r="F92" s="174"/>
      <c r="G92" s="174"/>
      <c r="H92" s="174"/>
      <c r="I92" s="174"/>
      <c r="J92" s="62"/>
      <c r="K92" s="61" t="b">
        <v>0</v>
      </c>
      <c r="N92" s="69"/>
      <c r="O92" s="81"/>
      <c r="P92" s="81"/>
    </row>
    <row r="93" spans="2:16" ht="15" customHeight="1" x14ac:dyDescent="0.3">
      <c r="B93" s="76"/>
      <c r="C93" s="174" t="s">
        <v>71</v>
      </c>
      <c r="D93" s="174"/>
      <c r="E93" s="174"/>
      <c r="F93" s="174"/>
      <c r="G93" s="174"/>
      <c r="H93" s="174"/>
      <c r="I93" s="174"/>
      <c r="J93" s="62"/>
      <c r="K93" s="61" t="b">
        <v>0</v>
      </c>
      <c r="N93" s="69"/>
      <c r="O93" s="81"/>
      <c r="P93" s="81"/>
    </row>
    <row r="94" spans="2:16" ht="15" customHeight="1" x14ac:dyDescent="0.3">
      <c r="B94" s="76"/>
      <c r="C94" s="174" t="s">
        <v>70</v>
      </c>
      <c r="D94" s="174"/>
      <c r="E94" s="174"/>
      <c r="F94" s="174"/>
      <c r="G94" s="174"/>
      <c r="H94" s="174"/>
      <c r="I94" s="174"/>
      <c r="J94" s="62"/>
      <c r="K94" s="61" t="b">
        <v>0</v>
      </c>
    </row>
    <row r="95" spans="2:16" ht="15" customHeight="1" x14ac:dyDescent="0.3">
      <c r="B95" s="76"/>
      <c r="C95" s="174" t="s">
        <v>69</v>
      </c>
      <c r="D95" s="174"/>
      <c r="E95" s="174"/>
      <c r="F95" s="174"/>
      <c r="G95" s="174"/>
      <c r="H95" s="174"/>
      <c r="I95" s="174"/>
      <c r="J95" s="62"/>
      <c r="K95" s="61" t="b">
        <v>0</v>
      </c>
    </row>
    <row r="96" spans="2:16" x14ac:dyDescent="0.3">
      <c r="B96" s="76"/>
      <c r="C96" s="174" t="s">
        <v>68</v>
      </c>
      <c r="D96" s="174"/>
      <c r="E96" s="174"/>
      <c r="F96" s="174"/>
      <c r="G96" s="174"/>
      <c r="H96" s="174"/>
      <c r="I96" s="174"/>
      <c r="J96" s="62"/>
      <c r="K96" s="61" t="b">
        <v>0</v>
      </c>
    </row>
    <row r="97" spans="2:14" ht="28.5" customHeight="1" x14ac:dyDescent="0.3">
      <c r="B97" s="76"/>
      <c r="C97" s="183"/>
      <c r="D97" s="183"/>
      <c r="E97" s="183"/>
      <c r="F97" s="183"/>
      <c r="G97" s="183"/>
      <c r="H97" s="183"/>
      <c r="I97" s="183"/>
      <c r="J97" s="62"/>
      <c r="K97" s="61" t="b">
        <v>0</v>
      </c>
    </row>
    <row r="98" spans="2:14" x14ac:dyDescent="0.3">
      <c r="B98" s="62"/>
      <c r="C98" s="62"/>
      <c r="D98" s="62"/>
      <c r="E98" s="62"/>
      <c r="F98" s="62"/>
      <c r="G98" s="62"/>
      <c r="H98" s="62"/>
      <c r="I98" s="62"/>
      <c r="J98" s="62"/>
      <c r="K98" s="61"/>
    </row>
    <row r="99" spans="2:14" x14ac:dyDescent="0.3">
      <c r="B99" s="63" t="s">
        <v>67</v>
      </c>
      <c r="C99" s="62"/>
      <c r="D99" s="62"/>
      <c r="E99" s="62"/>
      <c r="F99" s="62"/>
      <c r="G99" s="62"/>
      <c r="H99" s="62"/>
      <c r="I99" s="62"/>
      <c r="J99" s="62"/>
      <c r="K99" s="61"/>
    </row>
    <row r="100" spans="2:14" x14ac:dyDescent="0.3">
      <c r="B100" s="62"/>
      <c r="C100" s="62"/>
      <c r="D100" s="62"/>
      <c r="E100" s="62"/>
      <c r="F100" s="62"/>
      <c r="G100" s="62"/>
      <c r="H100" s="62"/>
      <c r="I100" s="62"/>
      <c r="J100" s="62"/>
      <c r="K100" s="61"/>
    </row>
    <row r="101" spans="2:14" ht="15" customHeight="1" x14ac:dyDescent="0.3">
      <c r="B101" s="76"/>
      <c r="C101" s="174" t="s">
        <v>66</v>
      </c>
      <c r="D101" s="174"/>
      <c r="E101" s="174"/>
      <c r="F101" s="174"/>
      <c r="G101" s="174"/>
      <c r="H101" s="174"/>
      <c r="I101" s="174"/>
      <c r="J101" s="62"/>
      <c r="K101" s="61" t="b">
        <v>0</v>
      </c>
    </row>
    <row r="102" spans="2:14" ht="15" customHeight="1" x14ac:dyDescent="0.3">
      <c r="B102" s="76"/>
      <c r="C102" s="174" t="s">
        <v>65</v>
      </c>
      <c r="D102" s="174"/>
      <c r="E102" s="174"/>
      <c r="F102" s="174"/>
      <c r="G102" s="174"/>
      <c r="H102" s="174"/>
      <c r="I102" s="174"/>
      <c r="J102" s="62"/>
      <c r="K102" s="61" t="b">
        <v>0</v>
      </c>
    </row>
    <row r="103" spans="2:14" ht="15" customHeight="1" x14ac:dyDescent="0.3">
      <c r="B103" s="76"/>
      <c r="C103" s="174" t="s">
        <v>64</v>
      </c>
      <c r="D103" s="174"/>
      <c r="E103" s="174"/>
      <c r="F103" s="174"/>
      <c r="G103" s="174"/>
      <c r="H103" s="174"/>
      <c r="I103" s="174"/>
      <c r="J103" s="62"/>
      <c r="K103" s="61" t="b">
        <v>0</v>
      </c>
    </row>
    <row r="104" spans="2:14" ht="33.75" customHeight="1" x14ac:dyDescent="0.3">
      <c r="B104" s="76"/>
      <c r="C104" s="174" t="s">
        <v>63</v>
      </c>
      <c r="D104" s="174"/>
      <c r="E104" s="174"/>
      <c r="F104" s="174"/>
      <c r="G104" s="174"/>
      <c r="H104" s="174"/>
      <c r="I104" s="174"/>
      <c r="J104" s="62"/>
      <c r="K104" s="61" t="b">
        <v>0</v>
      </c>
    </row>
    <row r="105" spans="2:14" ht="28.5" customHeight="1" x14ac:dyDescent="0.3">
      <c r="B105" s="76"/>
      <c r="C105" s="183"/>
      <c r="D105" s="183"/>
      <c r="E105" s="183"/>
      <c r="F105" s="183"/>
      <c r="G105" s="183"/>
      <c r="H105" s="183"/>
      <c r="I105" s="183"/>
      <c r="J105" s="62"/>
      <c r="K105" s="61" t="b">
        <v>0</v>
      </c>
    </row>
    <row r="106" spans="2:14" x14ac:dyDescent="0.3">
      <c r="B106" s="62"/>
      <c r="C106" s="62"/>
      <c r="D106" s="62"/>
      <c r="E106" s="62"/>
      <c r="F106" s="62"/>
      <c r="G106" s="62"/>
      <c r="H106" s="62"/>
      <c r="I106" s="62"/>
      <c r="J106" s="62"/>
      <c r="K106" s="61"/>
    </row>
    <row r="107" spans="2:14" x14ac:dyDescent="0.3">
      <c r="B107" s="63" t="s">
        <v>62</v>
      </c>
      <c r="C107" s="63"/>
      <c r="D107" s="63"/>
      <c r="E107" s="63"/>
      <c r="F107" s="62"/>
      <c r="G107" s="62"/>
      <c r="H107" s="62"/>
      <c r="I107" s="62"/>
      <c r="J107" s="62"/>
      <c r="K107" s="61"/>
    </row>
    <row r="108" spans="2:14" x14ac:dyDescent="0.3">
      <c r="B108" s="62"/>
      <c r="C108" s="62"/>
      <c r="D108" s="62"/>
      <c r="E108" s="62"/>
      <c r="F108" s="62"/>
      <c r="G108" s="62"/>
      <c r="H108" s="62"/>
      <c r="I108" s="62"/>
      <c r="J108" s="62"/>
      <c r="K108" s="61"/>
    </row>
    <row r="109" spans="2:14" x14ac:dyDescent="0.3">
      <c r="B109" s="76"/>
      <c r="C109" s="174" t="s">
        <v>61</v>
      </c>
      <c r="D109" s="174"/>
      <c r="E109" s="174"/>
      <c r="F109" s="174"/>
      <c r="G109" s="174"/>
      <c r="H109" s="174"/>
      <c r="I109" s="174"/>
      <c r="J109" s="62"/>
      <c r="K109" s="61" t="b">
        <v>0</v>
      </c>
      <c r="N109" s="69"/>
    </row>
    <row r="110" spans="2:14" x14ac:dyDescent="0.3">
      <c r="B110" s="76"/>
      <c r="C110" s="174" t="s">
        <v>60</v>
      </c>
      <c r="D110" s="174"/>
      <c r="E110" s="174"/>
      <c r="F110" s="174"/>
      <c r="G110" s="174"/>
      <c r="H110" s="174"/>
      <c r="I110" s="174"/>
      <c r="J110" s="62"/>
      <c r="K110" s="61" t="b">
        <v>0</v>
      </c>
      <c r="N110" s="69"/>
    </row>
    <row r="111" spans="2:14" ht="19.5" customHeight="1" x14ac:dyDescent="0.3">
      <c r="B111" s="76"/>
      <c r="C111" s="174" t="s">
        <v>59</v>
      </c>
      <c r="D111" s="174"/>
      <c r="E111" s="174"/>
      <c r="F111" s="174"/>
      <c r="G111" s="174"/>
      <c r="H111" s="174"/>
      <c r="I111" s="174"/>
      <c r="J111" s="62"/>
      <c r="K111" s="61" t="b">
        <v>0</v>
      </c>
      <c r="N111" s="69"/>
    </row>
    <row r="112" spans="2:14" ht="28.5" customHeight="1" x14ac:dyDescent="0.3">
      <c r="B112" s="76"/>
      <c r="C112" s="183"/>
      <c r="D112" s="183"/>
      <c r="E112" s="183"/>
      <c r="F112" s="183"/>
      <c r="G112" s="183"/>
      <c r="H112" s="183"/>
      <c r="I112" s="183"/>
      <c r="J112" s="62"/>
      <c r="K112" s="61" t="b">
        <v>0</v>
      </c>
    </row>
    <row r="113" spans="1:14" x14ac:dyDescent="0.3">
      <c r="B113" s="62"/>
      <c r="C113" s="62"/>
      <c r="D113" s="62"/>
      <c r="E113" s="62"/>
      <c r="F113" s="62"/>
      <c r="G113" s="62"/>
      <c r="H113" s="62"/>
      <c r="I113" s="62"/>
      <c r="J113" s="62"/>
      <c r="K113" s="61"/>
    </row>
    <row r="114" spans="1:14" s="77" customFormat="1" ht="15.5" x14ac:dyDescent="0.35">
      <c r="B114" s="63" t="s">
        <v>58</v>
      </c>
      <c r="C114" s="63"/>
      <c r="D114" s="63"/>
      <c r="E114" s="63"/>
      <c r="F114" s="63"/>
      <c r="G114" s="63"/>
      <c r="H114" s="63"/>
      <c r="I114" s="63"/>
      <c r="J114" s="63"/>
      <c r="K114" s="80"/>
      <c r="M114" s="79"/>
      <c r="N114" s="78"/>
    </row>
    <row r="115" spans="1:14" x14ac:dyDescent="0.3">
      <c r="B115" s="62"/>
      <c r="C115" s="62"/>
      <c r="D115" s="62"/>
      <c r="E115" s="62"/>
      <c r="F115" s="62"/>
      <c r="G115" s="62"/>
      <c r="H115" s="62"/>
      <c r="I115" s="62"/>
      <c r="J115" s="62"/>
      <c r="K115" s="61"/>
    </row>
    <row r="116" spans="1:14" x14ac:dyDescent="0.3">
      <c r="B116" s="76"/>
      <c r="C116" s="174" t="s">
        <v>57</v>
      </c>
      <c r="D116" s="174"/>
      <c r="E116" s="174"/>
      <c r="F116" s="174"/>
      <c r="G116" s="174"/>
      <c r="H116" s="174"/>
      <c r="I116" s="174"/>
      <c r="J116" s="62"/>
      <c r="K116" s="61" t="b">
        <v>0</v>
      </c>
    </row>
    <row r="117" spans="1:14" ht="15" customHeight="1" x14ac:dyDescent="0.3">
      <c r="B117" s="76"/>
      <c r="C117" s="174" t="s">
        <v>56</v>
      </c>
      <c r="D117" s="174"/>
      <c r="E117" s="174"/>
      <c r="F117" s="174"/>
      <c r="G117" s="174"/>
      <c r="H117" s="174"/>
      <c r="I117" s="174"/>
      <c r="J117" s="62"/>
      <c r="K117" s="61" t="b">
        <v>0</v>
      </c>
    </row>
    <row r="118" spans="1:14" ht="15" customHeight="1" x14ac:dyDescent="0.3">
      <c r="B118" s="76"/>
      <c r="C118" s="174" t="s">
        <v>55</v>
      </c>
      <c r="D118" s="174"/>
      <c r="E118" s="174"/>
      <c r="F118" s="174"/>
      <c r="G118" s="174"/>
      <c r="H118" s="174"/>
      <c r="I118" s="174"/>
      <c r="J118" s="62"/>
      <c r="K118" s="61" t="b">
        <v>0</v>
      </c>
    </row>
    <row r="119" spans="1:14" ht="15" customHeight="1" x14ac:dyDescent="0.3">
      <c r="B119" s="76"/>
      <c r="C119" s="174" t="s">
        <v>54</v>
      </c>
      <c r="D119" s="174"/>
      <c r="E119" s="174"/>
      <c r="F119" s="174"/>
      <c r="G119" s="174"/>
      <c r="H119" s="174"/>
      <c r="I119" s="174"/>
      <c r="J119" s="62"/>
      <c r="K119" s="61" t="b">
        <v>0</v>
      </c>
    </row>
    <row r="120" spans="1:14" ht="28.5" customHeight="1" x14ac:dyDescent="0.3">
      <c r="B120" s="76"/>
      <c r="C120" s="183"/>
      <c r="D120" s="183"/>
      <c r="E120" s="183"/>
      <c r="F120" s="183"/>
      <c r="G120" s="183"/>
      <c r="H120" s="183"/>
      <c r="I120" s="183"/>
      <c r="J120" s="62"/>
      <c r="K120" s="61" t="b">
        <v>0</v>
      </c>
    </row>
    <row r="121" spans="1:14" x14ac:dyDescent="0.3">
      <c r="B121" s="62"/>
      <c r="C121" s="62"/>
      <c r="D121" s="62"/>
      <c r="E121" s="62"/>
      <c r="F121" s="62"/>
      <c r="G121" s="62"/>
      <c r="H121" s="62"/>
      <c r="I121" s="62"/>
      <c r="J121" s="62"/>
      <c r="K121" s="61"/>
    </row>
    <row r="122" spans="1:14" x14ac:dyDescent="0.3">
      <c r="A122" s="68" t="s">
        <v>53</v>
      </c>
      <c r="B122" s="68"/>
      <c r="C122" s="68"/>
      <c r="D122" s="68"/>
      <c r="E122" s="68"/>
      <c r="F122" s="68"/>
      <c r="G122" s="68"/>
      <c r="H122" s="68"/>
      <c r="I122" s="68"/>
      <c r="J122" s="62"/>
      <c r="K122" s="61"/>
    </row>
    <row r="123" spans="1:14" ht="3" customHeight="1" x14ac:dyDescent="0.3">
      <c r="B123" s="62"/>
      <c r="C123" s="62"/>
      <c r="D123" s="62"/>
      <c r="E123" s="62"/>
      <c r="F123" s="62"/>
      <c r="G123" s="62"/>
      <c r="H123" s="62"/>
      <c r="I123" s="62"/>
      <c r="J123" s="62"/>
      <c r="K123" s="61"/>
    </row>
    <row r="124" spans="1:14" s="70" customFormat="1" x14ac:dyDescent="0.3">
      <c r="B124" s="75"/>
      <c r="C124" s="74"/>
      <c r="D124" s="73"/>
      <c r="E124" s="73"/>
      <c r="F124" s="73"/>
      <c r="G124" s="73"/>
      <c r="H124" s="73"/>
      <c r="I124" s="73"/>
      <c r="J124" s="64"/>
      <c r="K124" s="61"/>
      <c r="M124" s="72"/>
      <c r="N124" s="71"/>
    </row>
    <row r="125" spans="1:14" s="70" customFormat="1" ht="14.25" customHeight="1" x14ac:dyDescent="0.3">
      <c r="B125" s="110" t="s">
        <v>118</v>
      </c>
      <c r="C125" s="74"/>
      <c r="D125" s="185" t="str">
        <f>IF('Erfassung Finanzen InS'!C33='Erfassung Finanzen InS'!B3,"bitte Finanzen in separatem Tabellenblatt erfassen",ROUND('Erfassung Finanzen InS'!E50,0))</f>
        <v>bitte Finanzen in separatem Tabellenblatt erfassen</v>
      </c>
      <c r="E125" s="185"/>
      <c r="F125" s="185"/>
      <c r="G125" s="185"/>
      <c r="H125" s="117" t="s">
        <v>122</v>
      </c>
      <c r="I125" s="73"/>
      <c r="J125" s="64"/>
      <c r="K125" s="61"/>
      <c r="M125" s="72"/>
      <c r="N125" s="71"/>
    </row>
    <row r="126" spans="1:14" s="70" customFormat="1" x14ac:dyDescent="0.3">
      <c r="B126" s="75"/>
      <c r="C126" s="74"/>
      <c r="D126" s="73"/>
      <c r="E126" s="73"/>
      <c r="F126" s="73"/>
      <c r="G126" s="73"/>
      <c r="H126" s="73"/>
      <c r="I126" s="73"/>
      <c r="J126" s="64"/>
      <c r="K126" s="61"/>
      <c r="M126" s="72"/>
      <c r="N126" s="71"/>
    </row>
    <row r="127" spans="1:14" ht="9.75" customHeight="1" x14ac:dyDescent="0.3">
      <c r="B127" s="62"/>
      <c r="C127" s="62"/>
      <c r="D127" s="62"/>
      <c r="E127" s="62"/>
      <c r="F127" s="62"/>
      <c r="G127" s="62"/>
      <c r="H127" s="62"/>
      <c r="I127" s="62"/>
      <c r="J127" s="62"/>
      <c r="K127" s="61"/>
    </row>
    <row r="128" spans="1:14" x14ac:dyDescent="0.3">
      <c r="A128" s="68" t="s">
        <v>52</v>
      </c>
      <c r="B128" s="68"/>
      <c r="C128" s="68"/>
      <c r="D128" s="68"/>
      <c r="E128" s="68"/>
      <c r="F128" s="68"/>
      <c r="G128" s="68"/>
      <c r="H128" s="68"/>
      <c r="I128" s="68"/>
      <c r="J128" s="62"/>
      <c r="K128" s="61"/>
    </row>
    <row r="129" spans="1:11" ht="3.75" customHeight="1" x14ac:dyDescent="0.3">
      <c r="B129" s="62"/>
      <c r="C129" s="62"/>
      <c r="D129" s="62"/>
      <c r="E129" s="62"/>
      <c r="F129" s="62"/>
      <c r="G129" s="62"/>
      <c r="H129" s="62"/>
      <c r="I129" s="62"/>
      <c r="J129" s="62"/>
      <c r="K129" s="61"/>
    </row>
    <row r="130" spans="1:11" ht="30" customHeight="1" x14ac:dyDescent="0.3">
      <c r="B130" s="135" t="s">
        <v>51</v>
      </c>
      <c r="C130" s="135"/>
      <c r="D130" s="135"/>
      <c r="E130" s="135"/>
      <c r="F130" s="135"/>
      <c r="G130" s="135"/>
      <c r="H130" s="135"/>
      <c r="I130" s="135"/>
      <c r="J130" s="62"/>
      <c r="K130" s="61"/>
    </row>
    <row r="131" spans="1:11" x14ac:dyDescent="0.3">
      <c r="B131" s="63" t="s">
        <v>50</v>
      </c>
      <c r="C131" s="63"/>
      <c r="D131" s="63"/>
      <c r="E131" s="63"/>
      <c r="F131" s="63"/>
      <c r="G131" s="62"/>
      <c r="H131" s="62"/>
      <c r="I131" s="62"/>
      <c r="J131" s="62"/>
      <c r="K131" s="61"/>
    </row>
    <row r="132" spans="1:11" ht="4.5" customHeight="1" x14ac:dyDescent="0.3">
      <c r="B132" s="62"/>
      <c r="C132" s="62"/>
      <c r="D132" s="62"/>
      <c r="E132" s="62"/>
      <c r="F132" s="62"/>
      <c r="G132" s="62"/>
      <c r="H132" s="62"/>
      <c r="I132" s="62"/>
      <c r="J132" s="62"/>
      <c r="K132" s="61"/>
    </row>
    <row r="133" spans="1:11" x14ac:dyDescent="0.3">
      <c r="B133" s="186"/>
      <c r="C133" s="186"/>
      <c r="D133" s="186"/>
      <c r="E133" s="186"/>
      <c r="F133" s="186"/>
      <c r="G133" s="186"/>
      <c r="H133" s="186"/>
      <c r="I133" s="186"/>
      <c r="J133" s="62"/>
      <c r="K133" s="61"/>
    </row>
    <row r="134" spans="1:11" ht="28.5" customHeight="1" x14ac:dyDescent="0.3">
      <c r="B134" s="184" t="s">
        <v>119</v>
      </c>
      <c r="C134" s="184"/>
      <c r="D134" s="184"/>
      <c r="E134" s="184"/>
      <c r="F134" s="184"/>
      <c r="G134" s="184"/>
      <c r="H134" s="184"/>
      <c r="I134" s="184"/>
      <c r="J134" s="62"/>
      <c r="K134" s="61"/>
    </row>
    <row r="135" spans="1:11" x14ac:dyDescent="0.3">
      <c r="B135" s="62"/>
      <c r="C135" s="62"/>
      <c r="D135" s="62"/>
      <c r="E135" s="62"/>
      <c r="F135" s="62"/>
      <c r="G135" s="62"/>
      <c r="H135" s="62"/>
      <c r="I135" s="62"/>
      <c r="J135" s="62"/>
      <c r="K135" s="61"/>
    </row>
    <row r="136" spans="1:11" x14ac:dyDescent="0.3">
      <c r="A136" s="68" t="s">
        <v>49</v>
      </c>
      <c r="B136" s="68"/>
      <c r="C136" s="68"/>
      <c r="D136" s="68"/>
      <c r="E136" s="68"/>
      <c r="F136" s="68"/>
      <c r="G136" s="68"/>
      <c r="H136" s="68"/>
      <c r="I136" s="68"/>
      <c r="J136" s="62"/>
      <c r="K136" s="61"/>
    </row>
    <row r="137" spans="1:11" ht="5.25" customHeight="1" x14ac:dyDescent="0.3">
      <c r="B137" s="62"/>
      <c r="C137" s="62"/>
      <c r="D137" s="62"/>
      <c r="E137" s="62"/>
      <c r="F137" s="62"/>
      <c r="G137" s="62"/>
      <c r="H137" s="62"/>
      <c r="I137" s="62"/>
      <c r="J137" s="62"/>
      <c r="K137" s="61"/>
    </row>
    <row r="138" spans="1:11" ht="30" customHeight="1" x14ac:dyDescent="0.3">
      <c r="B138" s="189" t="s">
        <v>48</v>
      </c>
      <c r="C138" s="189"/>
      <c r="D138" s="189"/>
      <c r="E138" s="189"/>
      <c r="F138" s="189"/>
      <c r="G138" s="189"/>
      <c r="H138" s="189"/>
      <c r="I138" s="189"/>
      <c r="J138" s="62"/>
      <c r="K138" s="61"/>
    </row>
    <row r="139" spans="1:11" ht="8.25" customHeight="1" x14ac:dyDescent="0.3">
      <c r="B139" s="62"/>
      <c r="C139" s="62"/>
      <c r="D139" s="62"/>
      <c r="E139" s="62"/>
      <c r="F139" s="62"/>
      <c r="G139" s="62"/>
      <c r="H139" s="62"/>
      <c r="I139" s="62"/>
      <c r="J139" s="62"/>
      <c r="K139" s="61"/>
    </row>
    <row r="140" spans="1:11" x14ac:dyDescent="0.3">
      <c r="B140" s="137"/>
      <c r="C140" s="137"/>
      <c r="D140" s="137"/>
      <c r="E140" s="137"/>
      <c r="F140" s="137"/>
      <c r="G140" s="137"/>
      <c r="H140" s="137"/>
      <c r="I140" s="137"/>
      <c r="J140" s="62"/>
      <c r="K140" s="61"/>
    </row>
    <row r="141" spans="1:11" x14ac:dyDescent="0.3">
      <c r="B141" s="137"/>
      <c r="C141" s="137"/>
      <c r="D141" s="137"/>
      <c r="E141" s="137"/>
      <c r="F141" s="137"/>
      <c r="G141" s="137"/>
      <c r="H141" s="137"/>
      <c r="I141" s="137"/>
      <c r="J141" s="62"/>
      <c r="K141" s="61"/>
    </row>
    <row r="142" spans="1:11" x14ac:dyDescent="0.3">
      <c r="B142" s="137"/>
      <c r="C142" s="137"/>
      <c r="D142" s="137"/>
      <c r="E142" s="137"/>
      <c r="F142" s="137"/>
      <c r="G142" s="137"/>
      <c r="H142" s="137"/>
      <c r="I142" s="137"/>
      <c r="J142" s="62"/>
      <c r="K142" s="61"/>
    </row>
    <row r="143" spans="1:11" ht="167.25" customHeight="1" x14ac:dyDescent="0.3">
      <c r="B143" s="137"/>
      <c r="C143" s="137"/>
      <c r="D143" s="137"/>
      <c r="E143" s="137"/>
      <c r="F143" s="137"/>
      <c r="G143" s="137"/>
      <c r="H143" s="137"/>
      <c r="I143" s="137"/>
      <c r="J143" s="62"/>
      <c r="K143" s="61"/>
    </row>
    <row r="144" spans="1:11" ht="9.75" customHeight="1" x14ac:dyDescent="0.3">
      <c r="B144" s="62"/>
      <c r="C144" s="62"/>
      <c r="D144" s="62"/>
      <c r="E144" s="62"/>
      <c r="F144" s="62"/>
      <c r="G144" s="62"/>
      <c r="H144" s="62"/>
      <c r="I144" s="62"/>
      <c r="J144" s="62"/>
      <c r="K144" s="61"/>
    </row>
    <row r="145" spans="1:16" x14ac:dyDescent="0.3">
      <c r="A145" s="68" t="s">
        <v>47</v>
      </c>
      <c r="B145" s="68"/>
      <c r="C145" s="68"/>
      <c r="D145" s="68"/>
      <c r="E145" s="68"/>
      <c r="F145" s="68"/>
      <c r="G145" s="68"/>
      <c r="H145" s="68"/>
      <c r="I145" s="68"/>
      <c r="J145" s="62"/>
      <c r="K145" s="61"/>
    </row>
    <row r="146" spans="1:16" ht="8.15" customHeight="1" x14ac:dyDescent="0.3">
      <c r="B146" s="62"/>
      <c r="C146" s="62"/>
      <c r="D146" s="62"/>
      <c r="E146" s="62"/>
      <c r="F146" s="62"/>
      <c r="G146" s="62"/>
      <c r="H146" s="62"/>
      <c r="I146" s="62"/>
      <c r="J146" s="62"/>
      <c r="K146" s="61"/>
    </row>
    <row r="147" spans="1:16" x14ac:dyDescent="0.3">
      <c r="B147" s="63" t="s">
        <v>46</v>
      </c>
      <c r="C147" s="62"/>
      <c r="D147" s="62"/>
      <c r="E147" s="62"/>
      <c r="F147" s="190"/>
      <c r="G147" s="190"/>
      <c r="H147" s="190"/>
      <c r="I147" s="190"/>
      <c r="J147" s="62"/>
      <c r="K147" s="61"/>
      <c r="M147" s="114"/>
      <c r="N147" s="69"/>
      <c r="O147" s="115"/>
      <c r="P147" s="116"/>
    </row>
    <row r="148" spans="1:16" ht="8.25" customHeight="1" x14ac:dyDescent="0.3">
      <c r="B148" s="62"/>
      <c r="C148" s="62"/>
      <c r="D148" s="62"/>
      <c r="E148" s="62"/>
      <c r="F148" s="62"/>
      <c r="G148" s="62"/>
      <c r="H148" s="62"/>
      <c r="I148" s="62"/>
      <c r="J148" s="62"/>
      <c r="K148" s="61"/>
    </row>
    <row r="149" spans="1:16" x14ac:dyDescent="0.3">
      <c r="A149" s="68" t="s">
        <v>45</v>
      </c>
      <c r="B149" s="68"/>
      <c r="C149" s="68"/>
      <c r="D149" s="68"/>
      <c r="E149" s="68"/>
      <c r="F149" s="68"/>
      <c r="G149" s="68"/>
      <c r="H149" s="68"/>
      <c r="I149" s="68"/>
      <c r="J149" s="62"/>
      <c r="K149" s="61"/>
    </row>
    <row r="150" spans="1:16" ht="8.15" customHeight="1" x14ac:dyDescent="0.3">
      <c r="B150" s="62"/>
      <c r="C150" s="62"/>
      <c r="D150" s="62"/>
      <c r="E150" s="62"/>
      <c r="F150" s="62"/>
      <c r="G150" s="62"/>
      <c r="H150" s="62"/>
      <c r="I150" s="62"/>
      <c r="J150" s="62"/>
      <c r="K150" s="61"/>
    </row>
    <row r="151" spans="1:16" ht="52.5" customHeight="1" x14ac:dyDescent="0.3">
      <c r="B151" s="191" t="s">
        <v>44</v>
      </c>
      <c r="C151" s="191"/>
      <c r="D151" s="191"/>
      <c r="E151" s="191"/>
      <c r="F151" s="191"/>
      <c r="G151" s="191"/>
      <c r="H151" s="191"/>
      <c r="I151" s="191"/>
      <c r="J151" s="62"/>
      <c r="K151" s="61"/>
    </row>
    <row r="152" spans="1:16" ht="6" customHeight="1" x14ac:dyDescent="0.3">
      <c r="B152" s="67"/>
      <c r="C152" s="62"/>
      <c r="D152" s="62"/>
      <c r="E152" s="62"/>
      <c r="F152" s="62"/>
      <c r="G152" s="62"/>
      <c r="H152" s="62"/>
      <c r="I152" s="62"/>
      <c r="J152" s="62"/>
      <c r="K152" s="61"/>
    </row>
    <row r="153" spans="1:16" ht="40.5" customHeight="1" x14ac:dyDescent="0.3">
      <c r="B153" s="191" t="s">
        <v>120</v>
      </c>
      <c r="C153" s="191"/>
      <c r="D153" s="191"/>
      <c r="E153" s="191"/>
      <c r="F153" s="191"/>
      <c r="G153" s="191"/>
      <c r="H153" s="191"/>
      <c r="I153" s="191"/>
      <c r="J153" s="62"/>
      <c r="K153" s="61"/>
    </row>
    <row r="154" spans="1:16" ht="0.75" customHeight="1" x14ac:dyDescent="0.3">
      <c r="B154" s="66"/>
      <c r="C154" s="66"/>
      <c r="D154" s="66"/>
      <c r="E154" s="66"/>
      <c r="F154" s="66"/>
      <c r="G154" s="66"/>
      <c r="H154" s="66"/>
      <c r="I154" s="66"/>
      <c r="J154" s="62"/>
      <c r="K154" s="61"/>
    </row>
    <row r="155" spans="1:16" x14ac:dyDescent="0.3">
      <c r="B155" s="63" t="s">
        <v>43</v>
      </c>
      <c r="C155" s="62"/>
      <c r="D155" s="62"/>
      <c r="E155" s="62"/>
      <c r="F155" s="62"/>
      <c r="G155" s="62"/>
      <c r="H155" s="62"/>
      <c r="I155" s="62"/>
      <c r="J155" s="62"/>
      <c r="K155" s="61"/>
    </row>
    <row r="156" spans="1:16" ht="9" customHeight="1" x14ac:dyDescent="0.3">
      <c r="B156" s="62"/>
      <c r="C156" s="62"/>
      <c r="D156" s="62"/>
      <c r="E156" s="62"/>
      <c r="F156" s="62"/>
      <c r="G156" s="62"/>
      <c r="H156" s="62"/>
      <c r="I156" s="62"/>
      <c r="J156" s="62"/>
      <c r="K156" s="61"/>
    </row>
    <row r="157" spans="1:16" x14ac:dyDescent="0.3">
      <c r="B157" s="137"/>
      <c r="C157" s="137"/>
      <c r="D157" s="137"/>
      <c r="E157" s="137"/>
      <c r="F157" s="137"/>
      <c r="G157" s="137"/>
      <c r="H157" s="137"/>
      <c r="I157" s="137"/>
      <c r="J157" s="62"/>
      <c r="K157" s="61"/>
    </row>
    <row r="158" spans="1:16" ht="24.75" customHeight="1" x14ac:dyDescent="0.3">
      <c r="B158" s="137"/>
      <c r="C158" s="137"/>
      <c r="D158" s="137"/>
      <c r="E158" s="137"/>
      <c r="F158" s="137"/>
      <c r="G158" s="137"/>
      <c r="H158" s="137"/>
      <c r="I158" s="137"/>
      <c r="J158" s="62"/>
      <c r="K158" s="61"/>
    </row>
    <row r="159" spans="1:16" ht="41.25" customHeight="1" x14ac:dyDescent="0.3">
      <c r="B159" s="187"/>
      <c r="C159" s="187"/>
      <c r="D159" s="187"/>
      <c r="E159" s="187"/>
      <c r="F159" s="187"/>
      <c r="G159" s="187"/>
      <c r="H159" s="187"/>
      <c r="I159" s="187"/>
      <c r="J159" s="62"/>
      <c r="K159" s="61"/>
    </row>
    <row r="160" spans="1:16" ht="6.75" customHeight="1" x14ac:dyDescent="0.3">
      <c r="B160" s="62"/>
      <c r="C160" s="62"/>
      <c r="D160" s="62"/>
      <c r="E160" s="62"/>
      <c r="F160" s="62"/>
      <c r="G160" s="62"/>
      <c r="H160" s="62"/>
      <c r="I160" s="62"/>
      <c r="J160" s="62"/>
      <c r="K160" s="61"/>
    </row>
    <row r="161" spans="2:11" x14ac:dyDescent="0.3">
      <c r="B161" s="62"/>
      <c r="C161" s="62"/>
      <c r="D161" s="62"/>
      <c r="E161" s="62"/>
      <c r="F161" s="62"/>
      <c r="G161" s="62"/>
      <c r="H161" s="62"/>
      <c r="I161" s="62"/>
      <c r="J161" s="62"/>
      <c r="K161" s="61"/>
    </row>
    <row r="162" spans="2:11" ht="21" customHeight="1" x14ac:dyDescent="0.3">
      <c r="B162" s="62"/>
      <c r="C162" s="62"/>
      <c r="D162" s="62"/>
      <c r="E162" s="62"/>
      <c r="F162" s="62"/>
      <c r="G162" s="64"/>
      <c r="H162" s="129"/>
      <c r="I162" s="129"/>
      <c r="J162" s="62"/>
      <c r="K162" s="61"/>
    </row>
    <row r="163" spans="2:11" x14ac:dyDescent="0.3">
      <c r="B163" s="62" t="s">
        <v>42</v>
      </c>
      <c r="C163" s="65"/>
      <c r="D163" s="62"/>
      <c r="E163" s="62" t="s">
        <v>141</v>
      </c>
      <c r="F163" s="62"/>
      <c r="G163" s="64"/>
      <c r="H163" s="188"/>
      <c r="I163" s="188"/>
      <c r="J163" s="62"/>
      <c r="K163" s="61"/>
    </row>
    <row r="164" spans="2:11" x14ac:dyDescent="0.3">
      <c r="B164" s="62"/>
      <c r="C164" s="62"/>
      <c r="D164" s="62"/>
      <c r="E164" s="128" t="s">
        <v>142</v>
      </c>
      <c r="F164" s="62"/>
      <c r="G164" s="62"/>
      <c r="H164" s="62"/>
      <c r="I164" s="62"/>
      <c r="J164" s="62"/>
      <c r="K164" s="61"/>
    </row>
    <row r="165" spans="2:11" ht="14.5" x14ac:dyDescent="0.35">
      <c r="B165" s="63" t="s">
        <v>41</v>
      </c>
      <c r="C165" s="62"/>
      <c r="D165" s="111" t="s">
        <v>121</v>
      </c>
      <c r="E165" s="62"/>
      <c r="F165" s="62"/>
      <c r="G165" s="62"/>
      <c r="H165" s="62"/>
      <c r="I165" s="62"/>
      <c r="J165" s="62"/>
      <c r="K165" s="61"/>
    </row>
    <row r="166" spans="2:11" ht="8.25" customHeight="1" x14ac:dyDescent="0.3">
      <c r="B166" s="62"/>
      <c r="C166" s="62"/>
      <c r="D166" s="62"/>
      <c r="E166" s="62"/>
      <c r="F166" s="62"/>
      <c r="G166" s="62"/>
      <c r="H166" s="62"/>
      <c r="I166" s="62"/>
      <c r="J166" s="62"/>
      <c r="K166" s="61"/>
    </row>
    <row r="167" spans="2:11" x14ac:dyDescent="0.3">
      <c r="B167" s="63" t="s">
        <v>40</v>
      </c>
      <c r="C167" s="62"/>
      <c r="D167" s="62"/>
      <c r="E167" s="62"/>
      <c r="F167" s="62"/>
      <c r="G167" s="62"/>
      <c r="H167" s="62"/>
      <c r="I167" s="62"/>
      <c r="J167" s="62"/>
      <c r="K167" s="61"/>
    </row>
    <row r="168" spans="2:11" x14ac:dyDescent="0.3">
      <c r="B168" s="62"/>
      <c r="C168" s="62"/>
      <c r="D168" s="62"/>
      <c r="E168" s="62"/>
      <c r="F168" s="62"/>
      <c r="G168" s="62"/>
      <c r="H168" s="62"/>
      <c r="I168" s="62"/>
      <c r="J168" s="62"/>
      <c r="K168" s="61"/>
    </row>
    <row r="169" spans="2:11" x14ac:dyDescent="0.3">
      <c r="B169" s="62"/>
      <c r="C169" s="62"/>
      <c r="D169" s="62"/>
      <c r="E169" s="62"/>
      <c r="F169" s="62"/>
      <c r="G169" s="62"/>
      <c r="H169" s="62"/>
      <c r="I169" s="62"/>
      <c r="J169" s="62"/>
      <c r="K169" s="61"/>
    </row>
    <row r="170" spans="2:11" x14ac:dyDescent="0.3">
      <c r="B170" s="62"/>
      <c r="C170" s="62"/>
      <c r="D170" s="62"/>
      <c r="E170" s="62"/>
      <c r="F170" s="62"/>
      <c r="G170" s="62"/>
      <c r="H170" s="62"/>
      <c r="I170" s="62"/>
      <c r="J170" s="62"/>
      <c r="K170" s="61"/>
    </row>
    <row r="171" spans="2:11" x14ac:dyDescent="0.3">
      <c r="B171" s="62"/>
      <c r="C171" s="62"/>
      <c r="D171" s="62"/>
      <c r="E171" s="62"/>
      <c r="F171" s="62"/>
      <c r="G171" s="62"/>
      <c r="H171" s="62"/>
      <c r="I171" s="62"/>
      <c r="J171" s="62"/>
      <c r="K171" s="61"/>
    </row>
    <row r="172" spans="2:11" x14ac:dyDescent="0.3">
      <c r="B172" s="62"/>
      <c r="C172" s="62"/>
      <c r="D172" s="62"/>
      <c r="E172" s="62"/>
      <c r="F172" s="62"/>
      <c r="G172" s="62"/>
      <c r="H172" s="62"/>
      <c r="I172" s="62"/>
      <c r="J172" s="62"/>
      <c r="K172" s="61"/>
    </row>
    <row r="173" spans="2:11" x14ac:dyDescent="0.3">
      <c r="B173" s="62"/>
      <c r="C173" s="62"/>
      <c r="D173" s="62"/>
      <c r="E173" s="62"/>
      <c r="F173" s="62"/>
      <c r="G173" s="62"/>
      <c r="H173" s="62"/>
      <c r="I173" s="62"/>
      <c r="J173" s="62"/>
      <c r="K173" s="61"/>
    </row>
    <row r="174" spans="2:11" x14ac:dyDescent="0.3">
      <c r="B174" s="62"/>
      <c r="C174" s="62"/>
      <c r="D174" s="62"/>
      <c r="E174" s="62"/>
      <c r="F174" s="62"/>
      <c r="G174" s="62"/>
      <c r="H174" s="62"/>
      <c r="I174" s="62"/>
      <c r="J174" s="62"/>
      <c r="K174" s="61"/>
    </row>
    <row r="175" spans="2:11" x14ac:dyDescent="0.3">
      <c r="B175" s="62"/>
      <c r="C175" s="62"/>
      <c r="D175" s="62"/>
      <c r="E175" s="62"/>
      <c r="F175" s="62"/>
      <c r="G175" s="62"/>
      <c r="H175" s="62"/>
      <c r="I175" s="62"/>
      <c r="J175" s="62"/>
      <c r="K175" s="61"/>
    </row>
    <row r="176" spans="2:11" x14ac:dyDescent="0.3">
      <c r="B176" s="62"/>
      <c r="C176" s="62"/>
      <c r="D176" s="62"/>
      <c r="E176" s="62"/>
      <c r="F176" s="62"/>
      <c r="G176" s="62"/>
      <c r="H176" s="62"/>
      <c r="I176" s="62"/>
      <c r="J176" s="62"/>
      <c r="K176" s="61"/>
    </row>
    <row r="177" spans="2:11" x14ac:dyDescent="0.3">
      <c r="B177" s="62"/>
      <c r="C177" s="62"/>
      <c r="D177" s="62"/>
      <c r="E177" s="62"/>
      <c r="F177" s="62"/>
      <c r="G177" s="62"/>
      <c r="H177" s="62"/>
      <c r="I177" s="62"/>
      <c r="J177" s="62"/>
      <c r="K177" s="61"/>
    </row>
    <row r="178" spans="2:11" x14ac:dyDescent="0.3">
      <c r="B178" s="62"/>
      <c r="C178" s="62"/>
      <c r="D178" s="62"/>
      <c r="E178" s="62"/>
      <c r="F178" s="62"/>
      <c r="G178" s="62"/>
      <c r="H178" s="62"/>
      <c r="I178" s="62"/>
      <c r="J178" s="62"/>
      <c r="K178" s="61"/>
    </row>
    <row r="179" spans="2:11" x14ac:dyDescent="0.3">
      <c r="B179" s="62"/>
      <c r="C179" s="62"/>
      <c r="D179" s="62"/>
      <c r="E179" s="62"/>
      <c r="F179" s="62"/>
      <c r="G179" s="62"/>
      <c r="H179" s="62"/>
      <c r="I179" s="62"/>
      <c r="J179" s="62"/>
      <c r="K179" s="61"/>
    </row>
    <row r="180" spans="2:11" x14ac:dyDescent="0.3">
      <c r="B180" s="62"/>
      <c r="C180" s="62"/>
      <c r="D180" s="62"/>
      <c r="E180" s="62"/>
      <c r="F180" s="62"/>
      <c r="G180" s="62"/>
      <c r="H180" s="62"/>
      <c r="I180" s="62"/>
      <c r="J180" s="62"/>
      <c r="K180" s="61"/>
    </row>
    <row r="181" spans="2:11" x14ac:dyDescent="0.3">
      <c r="B181" s="62"/>
      <c r="C181" s="62"/>
      <c r="D181" s="62"/>
      <c r="E181" s="62"/>
      <c r="F181" s="62"/>
      <c r="G181" s="62"/>
      <c r="H181" s="62"/>
      <c r="I181" s="62"/>
      <c r="J181" s="62"/>
      <c r="K181" s="61"/>
    </row>
    <row r="182" spans="2:11" x14ac:dyDescent="0.3">
      <c r="B182" s="62"/>
      <c r="C182" s="62"/>
      <c r="D182" s="62"/>
      <c r="E182" s="62"/>
      <c r="F182" s="62"/>
      <c r="G182" s="62"/>
      <c r="H182" s="62"/>
      <c r="I182" s="62"/>
      <c r="J182" s="62"/>
      <c r="K182" s="61"/>
    </row>
    <row r="183" spans="2:11" x14ac:dyDescent="0.3">
      <c r="B183" s="62"/>
      <c r="C183" s="62"/>
      <c r="D183" s="62"/>
      <c r="E183" s="62"/>
      <c r="F183" s="62"/>
      <c r="G183" s="62"/>
      <c r="H183" s="62"/>
      <c r="I183" s="62"/>
      <c r="J183" s="62"/>
      <c r="K183" s="61"/>
    </row>
    <row r="184" spans="2:11" x14ac:dyDescent="0.3">
      <c r="B184" s="62"/>
      <c r="C184" s="62"/>
      <c r="D184" s="62"/>
      <c r="E184" s="62"/>
      <c r="F184" s="62"/>
      <c r="G184" s="62"/>
      <c r="H184" s="62"/>
      <c r="I184" s="62"/>
      <c r="J184" s="62"/>
      <c r="K184" s="61"/>
    </row>
    <row r="185" spans="2:11" x14ac:dyDescent="0.3">
      <c r="B185" s="62"/>
      <c r="C185" s="62"/>
      <c r="D185" s="62"/>
      <c r="E185" s="62"/>
      <c r="F185" s="62"/>
      <c r="G185" s="62"/>
      <c r="H185" s="62"/>
      <c r="I185" s="62"/>
      <c r="J185" s="62"/>
      <c r="K185" s="61"/>
    </row>
    <row r="186" spans="2:11" x14ac:dyDescent="0.3">
      <c r="B186" s="62"/>
      <c r="C186" s="62"/>
      <c r="D186" s="62"/>
      <c r="E186" s="62"/>
      <c r="F186" s="62"/>
      <c r="G186" s="62"/>
      <c r="H186" s="62"/>
      <c r="I186" s="62"/>
      <c r="J186" s="62"/>
      <c r="K186" s="61"/>
    </row>
    <row r="187" spans="2:11" x14ac:dyDescent="0.3">
      <c r="B187" s="62"/>
      <c r="C187" s="62"/>
      <c r="D187" s="62"/>
      <c r="E187" s="62"/>
      <c r="F187" s="62"/>
      <c r="G187" s="62"/>
      <c r="H187" s="62"/>
      <c r="I187" s="62"/>
      <c r="J187" s="62"/>
      <c r="K187" s="61"/>
    </row>
    <row r="188" spans="2:11" x14ac:dyDescent="0.3">
      <c r="B188" s="62"/>
      <c r="C188" s="62"/>
      <c r="D188" s="62"/>
      <c r="E188" s="62"/>
      <c r="F188" s="62"/>
      <c r="G188" s="62"/>
      <c r="H188" s="62"/>
      <c r="I188" s="62"/>
      <c r="J188" s="62"/>
      <c r="K188" s="61"/>
    </row>
    <row r="189" spans="2:11" x14ac:dyDescent="0.3">
      <c r="B189" s="62"/>
      <c r="C189" s="62"/>
      <c r="D189" s="62"/>
      <c r="E189" s="62"/>
      <c r="F189" s="62"/>
      <c r="G189" s="62"/>
      <c r="H189" s="62"/>
      <c r="I189" s="62"/>
      <c r="J189" s="62"/>
      <c r="K189" s="61"/>
    </row>
    <row r="190" spans="2:11" x14ac:dyDescent="0.3">
      <c r="B190" s="62"/>
      <c r="C190" s="62"/>
      <c r="D190" s="62"/>
      <c r="E190" s="62"/>
      <c r="F190" s="62"/>
      <c r="G190" s="62"/>
      <c r="H190" s="62"/>
      <c r="I190" s="62"/>
      <c r="J190" s="62"/>
      <c r="K190" s="61"/>
    </row>
    <row r="191" spans="2:11" x14ac:dyDescent="0.3">
      <c r="B191" s="62"/>
      <c r="C191" s="62"/>
      <c r="D191" s="62"/>
      <c r="E191" s="62"/>
      <c r="F191" s="62"/>
      <c r="G191" s="62"/>
      <c r="H191" s="62"/>
      <c r="I191" s="62"/>
      <c r="J191" s="62"/>
      <c r="K191" s="61"/>
    </row>
    <row r="192" spans="2:11" x14ac:dyDescent="0.3">
      <c r="B192" s="62"/>
      <c r="C192" s="62"/>
      <c r="D192" s="62"/>
      <c r="E192" s="62"/>
      <c r="F192" s="62"/>
      <c r="G192" s="62"/>
      <c r="H192" s="62"/>
      <c r="I192" s="62"/>
      <c r="J192" s="62"/>
      <c r="K192" s="61"/>
    </row>
    <row r="193" spans="2:11" x14ac:dyDescent="0.3">
      <c r="B193" s="62"/>
      <c r="C193" s="62"/>
      <c r="D193" s="62"/>
      <c r="E193" s="62"/>
      <c r="F193" s="62"/>
      <c r="G193" s="62"/>
      <c r="H193" s="62"/>
      <c r="I193" s="62"/>
      <c r="J193" s="62"/>
      <c r="K193" s="61"/>
    </row>
    <row r="194" spans="2:11" x14ac:dyDescent="0.3">
      <c r="B194" s="62"/>
      <c r="C194" s="62"/>
      <c r="D194" s="62"/>
      <c r="E194" s="62"/>
      <c r="F194" s="62"/>
      <c r="G194" s="62"/>
      <c r="H194" s="62"/>
      <c r="I194" s="62"/>
      <c r="J194" s="62"/>
      <c r="K194" s="61"/>
    </row>
  </sheetData>
  <sheetProtection algorithmName="SHA-512" hashValue="xhJTu4xMC43l3Cpx4itFbUJIBKf2Q/1arChbam5Y6ViZuIy/hS6L3N0DoJCnLcKDxMjTo7gpcW/3fal5yDFdlQ==" saltValue="hsDBWVeMtLWOwIPF+W4Y7Q==" spinCount="100000" sheet="1" objects="1" scenarios="1"/>
  <mergeCells count="88">
    <mergeCell ref="B157:I159"/>
    <mergeCell ref="H163:I163"/>
    <mergeCell ref="B138:I138"/>
    <mergeCell ref="B140:I143"/>
    <mergeCell ref="F147:I147"/>
    <mergeCell ref="B151:I151"/>
    <mergeCell ref="B153:I153"/>
    <mergeCell ref="C118:I118"/>
    <mergeCell ref="C119:I119"/>
    <mergeCell ref="C120:I120"/>
    <mergeCell ref="B134:I134"/>
    <mergeCell ref="D125:G125"/>
    <mergeCell ref="B133:I133"/>
    <mergeCell ref="B130:I130"/>
    <mergeCell ref="C105:I105"/>
    <mergeCell ref="C109:I109"/>
    <mergeCell ref="C117:I117"/>
    <mergeCell ref="C110:I110"/>
    <mergeCell ref="C111:I111"/>
    <mergeCell ref="C112:I112"/>
    <mergeCell ref="C116:I116"/>
    <mergeCell ref="C82:I82"/>
    <mergeCell ref="C104:I104"/>
    <mergeCell ref="C87:I87"/>
    <mergeCell ref="C88:I88"/>
    <mergeCell ref="C92:I92"/>
    <mergeCell ref="C93:I93"/>
    <mergeCell ref="C94:I94"/>
    <mergeCell ref="C95:I95"/>
    <mergeCell ref="C96:I96"/>
    <mergeCell ref="C97:I97"/>
    <mergeCell ref="C86:I86"/>
    <mergeCell ref="C101:I101"/>
    <mergeCell ref="C102:I102"/>
    <mergeCell ref="C103:I103"/>
    <mergeCell ref="C81:I81"/>
    <mergeCell ref="B41:D41"/>
    <mergeCell ref="F41:I41"/>
    <mergeCell ref="B47:I62"/>
    <mergeCell ref="C66:I66"/>
    <mergeCell ref="C67:I67"/>
    <mergeCell ref="C69:I69"/>
    <mergeCell ref="C70:I70"/>
    <mergeCell ref="C71:I71"/>
    <mergeCell ref="C72:I72"/>
    <mergeCell ref="C73:I73"/>
    <mergeCell ref="C77:I77"/>
    <mergeCell ref="C78:I78"/>
    <mergeCell ref="C79:I79"/>
    <mergeCell ref="C80:I80"/>
    <mergeCell ref="F35:I35"/>
    <mergeCell ref="B36:D36"/>
    <mergeCell ref="F36:I36"/>
    <mergeCell ref="C68:I68"/>
    <mergeCell ref="B38:D38"/>
    <mergeCell ref="F38:I38"/>
    <mergeCell ref="B39:D39"/>
    <mergeCell ref="F39:I39"/>
    <mergeCell ref="B40:D40"/>
    <mergeCell ref="F40:I40"/>
    <mergeCell ref="B37:D37"/>
    <mergeCell ref="F37:I37"/>
    <mergeCell ref="B29:D30"/>
    <mergeCell ref="E29:I30"/>
    <mergeCell ref="B19:D19"/>
    <mergeCell ref="E19:I19"/>
    <mergeCell ref="B20:D20"/>
    <mergeCell ref="E20:I20"/>
    <mergeCell ref="B21:D21"/>
    <mergeCell ref="E21:I21"/>
    <mergeCell ref="B22:D22"/>
    <mergeCell ref="E22:I22"/>
    <mergeCell ref="B26:D27"/>
    <mergeCell ref="E26:I27"/>
    <mergeCell ref="B28:D28"/>
    <mergeCell ref="E28:I28"/>
    <mergeCell ref="B16:D16"/>
    <mergeCell ref="E16:I16"/>
    <mergeCell ref="B17:D17"/>
    <mergeCell ref="E17:I17"/>
    <mergeCell ref="B18:D18"/>
    <mergeCell ref="E18:I18"/>
    <mergeCell ref="B6:I6"/>
    <mergeCell ref="E10:I10"/>
    <mergeCell ref="B14:D14"/>
    <mergeCell ref="E14:I14"/>
    <mergeCell ref="B15:D15"/>
    <mergeCell ref="E15:I15"/>
  </mergeCells>
  <conditionalFormatting sqref="C66:I66">
    <cfRule type="expression" dxfId="36" priority="37">
      <formula>$K66=TRUE</formula>
    </cfRule>
  </conditionalFormatting>
  <conditionalFormatting sqref="C67:I67">
    <cfRule type="expression" dxfId="35" priority="36">
      <formula>$K67=TRUE</formula>
    </cfRule>
  </conditionalFormatting>
  <conditionalFormatting sqref="C68:I68">
    <cfRule type="expression" dxfId="34" priority="35">
      <formula>$K68=TRUE</formula>
    </cfRule>
  </conditionalFormatting>
  <conditionalFormatting sqref="C69:I69">
    <cfRule type="expression" dxfId="33" priority="34">
      <formula>$K69=TRUE</formula>
    </cfRule>
  </conditionalFormatting>
  <conditionalFormatting sqref="C70:I70">
    <cfRule type="expression" dxfId="32" priority="33">
      <formula>$K70=TRUE</formula>
    </cfRule>
  </conditionalFormatting>
  <conditionalFormatting sqref="C71:I71">
    <cfRule type="expression" dxfId="31" priority="32">
      <formula>$K71=TRUE</formula>
    </cfRule>
  </conditionalFormatting>
  <conditionalFormatting sqref="C119:I119">
    <cfRule type="expression" dxfId="30" priority="2">
      <formula>$K119=TRUE</formula>
    </cfRule>
  </conditionalFormatting>
  <conditionalFormatting sqref="C73:I73">
    <cfRule type="expression" dxfId="29" priority="31">
      <formula>$K73=TRUE</formula>
    </cfRule>
  </conditionalFormatting>
  <conditionalFormatting sqref="C72:I72">
    <cfRule type="expression" dxfId="28" priority="30">
      <formula>$K72=TRUE</formula>
    </cfRule>
  </conditionalFormatting>
  <conditionalFormatting sqref="C77:I77">
    <cfRule type="expression" dxfId="27" priority="29">
      <formula>$K77=TRUE</formula>
    </cfRule>
  </conditionalFormatting>
  <conditionalFormatting sqref="C78:I78">
    <cfRule type="expression" dxfId="26" priority="28">
      <formula>$K78=TRUE</formula>
    </cfRule>
  </conditionalFormatting>
  <conditionalFormatting sqref="C79:I79">
    <cfRule type="expression" dxfId="25" priority="27">
      <formula>$K79=TRUE</formula>
    </cfRule>
  </conditionalFormatting>
  <conditionalFormatting sqref="C80:I80">
    <cfRule type="expression" dxfId="24" priority="26">
      <formula>$K80=TRUE</formula>
    </cfRule>
  </conditionalFormatting>
  <conditionalFormatting sqref="C81:I81">
    <cfRule type="expression" dxfId="23" priority="25">
      <formula>$K81=TRUE</formula>
    </cfRule>
  </conditionalFormatting>
  <conditionalFormatting sqref="C82:I82">
    <cfRule type="expression" dxfId="22" priority="24">
      <formula>$K82=TRUE</formula>
    </cfRule>
  </conditionalFormatting>
  <conditionalFormatting sqref="C86:I86">
    <cfRule type="expression" dxfId="21" priority="23">
      <formula>$K86=TRUE</formula>
    </cfRule>
  </conditionalFormatting>
  <conditionalFormatting sqref="C87:I87">
    <cfRule type="expression" dxfId="20" priority="22">
      <formula>$K87=TRUE</formula>
    </cfRule>
  </conditionalFormatting>
  <conditionalFormatting sqref="C88:I88">
    <cfRule type="expression" dxfId="19" priority="21">
      <formula>$K88=TRUE</formula>
    </cfRule>
  </conditionalFormatting>
  <conditionalFormatting sqref="C92:I92">
    <cfRule type="expression" dxfId="18" priority="20">
      <formula>$K92=TRUE</formula>
    </cfRule>
  </conditionalFormatting>
  <conditionalFormatting sqref="C93:I93">
    <cfRule type="expression" dxfId="17" priority="19">
      <formula>$K93=TRUE</formula>
    </cfRule>
  </conditionalFormatting>
  <conditionalFormatting sqref="C94:I94">
    <cfRule type="expression" dxfId="16" priority="18">
      <formula>$K94=TRUE</formula>
    </cfRule>
  </conditionalFormatting>
  <conditionalFormatting sqref="C95:I95">
    <cfRule type="expression" dxfId="15" priority="17">
      <formula>$K95=TRUE</formula>
    </cfRule>
  </conditionalFormatting>
  <conditionalFormatting sqref="C96:I96">
    <cfRule type="expression" dxfId="14" priority="16">
      <formula>$K96=TRUE</formula>
    </cfRule>
  </conditionalFormatting>
  <conditionalFormatting sqref="C97:I97">
    <cfRule type="expression" dxfId="13" priority="15">
      <formula>$K97=TRUE</formula>
    </cfRule>
  </conditionalFormatting>
  <conditionalFormatting sqref="C101:I101">
    <cfRule type="expression" dxfId="12" priority="14">
      <formula>$K101=TRUE</formula>
    </cfRule>
  </conditionalFormatting>
  <conditionalFormatting sqref="C102:I102">
    <cfRule type="expression" dxfId="11" priority="13">
      <formula>$K102=TRUE</formula>
    </cfRule>
  </conditionalFormatting>
  <conditionalFormatting sqref="C103:I103">
    <cfRule type="expression" dxfId="10" priority="12">
      <formula>$K103=TRUE</formula>
    </cfRule>
  </conditionalFormatting>
  <conditionalFormatting sqref="C104:I104">
    <cfRule type="expression" dxfId="9" priority="11">
      <formula>$K104=TRUE</formula>
    </cfRule>
  </conditionalFormatting>
  <conditionalFormatting sqref="C105:I105">
    <cfRule type="expression" dxfId="8" priority="10">
      <formula>$K105=TRUE</formula>
    </cfRule>
  </conditionalFormatting>
  <conditionalFormatting sqref="C109:I109">
    <cfRule type="expression" dxfId="7" priority="9">
      <formula>$K109=TRUE</formula>
    </cfRule>
  </conditionalFormatting>
  <conditionalFormatting sqref="C110:I110">
    <cfRule type="expression" dxfId="6" priority="8">
      <formula>$K110=TRUE</formula>
    </cfRule>
  </conditionalFormatting>
  <conditionalFormatting sqref="C111:I111">
    <cfRule type="expression" dxfId="5" priority="7">
      <formula>$K111=TRUE</formula>
    </cfRule>
  </conditionalFormatting>
  <conditionalFormatting sqref="C120:I120">
    <cfRule type="expression" dxfId="4" priority="1">
      <formula>$K120=TRUE</formula>
    </cfRule>
  </conditionalFormatting>
  <conditionalFormatting sqref="C112:I112">
    <cfRule type="expression" dxfId="3" priority="6">
      <formula>$K112=TRUE</formula>
    </cfRule>
  </conditionalFormatting>
  <conditionalFormatting sqref="C116:I116">
    <cfRule type="expression" dxfId="2" priority="5">
      <formula>$K116=TRUE</formula>
    </cfRule>
  </conditionalFormatting>
  <conditionalFormatting sqref="C117:I117">
    <cfRule type="expression" dxfId="1" priority="4">
      <formula>$K117=TRUE</formula>
    </cfRule>
  </conditionalFormatting>
  <conditionalFormatting sqref="C118:I118">
    <cfRule type="expression" dxfId="0" priority="3">
      <formula>$K118=TRUE</formula>
    </cfRule>
  </conditionalFormatting>
  <hyperlinks>
    <hyperlink ref="D165" r:id="rId1"/>
  </hyperlinks>
  <pageMargins left="0.70866141732283472" right="0.70866141732283472" top="0.74803149606299213" bottom="0.74803149606299213" header="0.31496062992125984" footer="0.31496062992125984"/>
  <pageSetup paperSize="9" scale="67" fitToHeight="3" orientation="portrait" r:id="rId2"/>
  <headerFooter>
    <oddFooter>&amp;CSeite &amp;P&amp;R02/2024</oddFooter>
  </headerFooter>
  <rowBreaks count="2" manualBreakCount="2">
    <brk id="62" max="8" man="1"/>
    <brk id="121" max="8" man="1"/>
  </row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locked="0" defaultSize="0" autoFill="0" autoLine="0" autoPict="0">
                <anchor moveWithCells="1">
                  <from>
                    <xdr:col>1</xdr:col>
                    <xdr:colOff>31750</xdr:colOff>
                    <xdr:row>66</xdr:row>
                    <xdr:rowOff>12700</xdr:rowOff>
                  </from>
                  <to>
                    <xdr:col>1</xdr:col>
                    <xdr:colOff>222250</xdr:colOff>
                    <xdr:row>67</xdr:row>
                    <xdr:rowOff>12700</xdr:rowOff>
                  </to>
                </anchor>
              </controlPr>
            </control>
          </mc:Choice>
        </mc:AlternateContent>
        <mc:AlternateContent xmlns:mc="http://schemas.openxmlformats.org/markup-compatibility/2006">
          <mc:Choice Requires="x14">
            <control shapeId="2050" r:id="rId6" name="Check Box 2">
              <controlPr locked="0" defaultSize="0" autoFill="0" autoLine="0" autoPict="0">
                <anchor moveWithCells="1">
                  <from>
                    <xdr:col>1</xdr:col>
                    <xdr:colOff>31750</xdr:colOff>
                    <xdr:row>67</xdr:row>
                    <xdr:rowOff>12700</xdr:rowOff>
                  </from>
                  <to>
                    <xdr:col>1</xdr:col>
                    <xdr:colOff>222250</xdr:colOff>
                    <xdr:row>68</xdr:row>
                    <xdr:rowOff>12700</xdr:rowOff>
                  </to>
                </anchor>
              </controlPr>
            </control>
          </mc:Choice>
        </mc:AlternateContent>
        <mc:AlternateContent xmlns:mc="http://schemas.openxmlformats.org/markup-compatibility/2006">
          <mc:Choice Requires="x14">
            <control shapeId="2051" r:id="rId7" name="Check Box 3">
              <controlPr locked="0" defaultSize="0" autoFill="0" autoLine="0" autoPict="0">
                <anchor moveWithCells="1">
                  <from>
                    <xdr:col>1</xdr:col>
                    <xdr:colOff>31750</xdr:colOff>
                    <xdr:row>68</xdr:row>
                    <xdr:rowOff>12700</xdr:rowOff>
                  </from>
                  <to>
                    <xdr:col>1</xdr:col>
                    <xdr:colOff>222250</xdr:colOff>
                    <xdr:row>69</xdr:row>
                    <xdr:rowOff>12700</xdr:rowOff>
                  </to>
                </anchor>
              </controlPr>
            </control>
          </mc:Choice>
        </mc:AlternateContent>
        <mc:AlternateContent xmlns:mc="http://schemas.openxmlformats.org/markup-compatibility/2006">
          <mc:Choice Requires="x14">
            <control shapeId="2052" r:id="rId8" name="Check Box 4">
              <controlPr locked="0" defaultSize="0" autoFill="0" autoLine="0" autoPict="0">
                <anchor moveWithCells="1">
                  <from>
                    <xdr:col>1</xdr:col>
                    <xdr:colOff>31750</xdr:colOff>
                    <xdr:row>69</xdr:row>
                    <xdr:rowOff>12700</xdr:rowOff>
                  </from>
                  <to>
                    <xdr:col>1</xdr:col>
                    <xdr:colOff>222250</xdr:colOff>
                    <xdr:row>70</xdr:row>
                    <xdr:rowOff>12700</xdr:rowOff>
                  </to>
                </anchor>
              </controlPr>
            </control>
          </mc:Choice>
        </mc:AlternateContent>
        <mc:AlternateContent xmlns:mc="http://schemas.openxmlformats.org/markup-compatibility/2006">
          <mc:Choice Requires="x14">
            <control shapeId="2053" r:id="rId9" name="Check Box 5">
              <controlPr locked="0" defaultSize="0" autoFill="0" autoLine="0" autoPict="0">
                <anchor moveWithCells="1">
                  <from>
                    <xdr:col>1</xdr:col>
                    <xdr:colOff>31750</xdr:colOff>
                    <xdr:row>70</xdr:row>
                    <xdr:rowOff>12700</xdr:rowOff>
                  </from>
                  <to>
                    <xdr:col>1</xdr:col>
                    <xdr:colOff>222250</xdr:colOff>
                    <xdr:row>71</xdr:row>
                    <xdr:rowOff>12700</xdr:rowOff>
                  </to>
                </anchor>
              </controlPr>
            </control>
          </mc:Choice>
        </mc:AlternateContent>
        <mc:AlternateContent xmlns:mc="http://schemas.openxmlformats.org/markup-compatibility/2006">
          <mc:Choice Requires="x14">
            <control shapeId="2054" r:id="rId10" name="Check Box 6">
              <controlPr locked="0" defaultSize="0" autoFill="0" autoLine="0" autoPict="0">
                <anchor moveWithCells="1">
                  <from>
                    <xdr:col>1</xdr:col>
                    <xdr:colOff>31750</xdr:colOff>
                    <xdr:row>71</xdr:row>
                    <xdr:rowOff>12700</xdr:rowOff>
                  </from>
                  <to>
                    <xdr:col>1</xdr:col>
                    <xdr:colOff>222250</xdr:colOff>
                    <xdr:row>72</xdr:row>
                    <xdr:rowOff>12700</xdr:rowOff>
                  </to>
                </anchor>
              </controlPr>
            </control>
          </mc:Choice>
        </mc:AlternateContent>
        <mc:AlternateContent xmlns:mc="http://schemas.openxmlformats.org/markup-compatibility/2006">
          <mc:Choice Requires="x14">
            <control shapeId="2055" r:id="rId11" name="Check Box 7">
              <controlPr locked="0" defaultSize="0" autoFill="0" autoLine="0" autoPict="0">
                <anchor moveWithCells="1">
                  <from>
                    <xdr:col>1</xdr:col>
                    <xdr:colOff>31750</xdr:colOff>
                    <xdr:row>76</xdr:row>
                    <xdr:rowOff>12700</xdr:rowOff>
                  </from>
                  <to>
                    <xdr:col>1</xdr:col>
                    <xdr:colOff>222250</xdr:colOff>
                    <xdr:row>77</xdr:row>
                    <xdr:rowOff>12700</xdr:rowOff>
                  </to>
                </anchor>
              </controlPr>
            </control>
          </mc:Choice>
        </mc:AlternateContent>
        <mc:AlternateContent xmlns:mc="http://schemas.openxmlformats.org/markup-compatibility/2006">
          <mc:Choice Requires="x14">
            <control shapeId="2056" r:id="rId12" name="Check Box 8">
              <controlPr locked="0" defaultSize="0" autoFill="0" autoLine="0" autoPict="0">
                <anchor moveWithCells="1">
                  <from>
                    <xdr:col>1</xdr:col>
                    <xdr:colOff>31750</xdr:colOff>
                    <xdr:row>77</xdr:row>
                    <xdr:rowOff>12700</xdr:rowOff>
                  </from>
                  <to>
                    <xdr:col>1</xdr:col>
                    <xdr:colOff>222250</xdr:colOff>
                    <xdr:row>78</xdr:row>
                    <xdr:rowOff>12700</xdr:rowOff>
                  </to>
                </anchor>
              </controlPr>
            </control>
          </mc:Choice>
        </mc:AlternateContent>
        <mc:AlternateContent xmlns:mc="http://schemas.openxmlformats.org/markup-compatibility/2006">
          <mc:Choice Requires="x14">
            <control shapeId="2057" r:id="rId13" name="Check Box 9">
              <controlPr locked="0" defaultSize="0" autoFill="0" autoLine="0" autoPict="0">
                <anchor moveWithCells="1">
                  <from>
                    <xdr:col>1</xdr:col>
                    <xdr:colOff>31750</xdr:colOff>
                    <xdr:row>78</xdr:row>
                    <xdr:rowOff>12700</xdr:rowOff>
                  </from>
                  <to>
                    <xdr:col>1</xdr:col>
                    <xdr:colOff>222250</xdr:colOff>
                    <xdr:row>79</xdr:row>
                    <xdr:rowOff>12700</xdr:rowOff>
                  </to>
                </anchor>
              </controlPr>
            </control>
          </mc:Choice>
        </mc:AlternateContent>
        <mc:AlternateContent xmlns:mc="http://schemas.openxmlformats.org/markup-compatibility/2006">
          <mc:Choice Requires="x14">
            <control shapeId="2058" r:id="rId14" name="Check Box 10">
              <controlPr locked="0" defaultSize="0" autoFill="0" autoLine="0" autoPict="0">
                <anchor moveWithCells="1">
                  <from>
                    <xdr:col>1</xdr:col>
                    <xdr:colOff>31750</xdr:colOff>
                    <xdr:row>79</xdr:row>
                    <xdr:rowOff>12700</xdr:rowOff>
                  </from>
                  <to>
                    <xdr:col>1</xdr:col>
                    <xdr:colOff>222250</xdr:colOff>
                    <xdr:row>80</xdr:row>
                    <xdr:rowOff>12700</xdr:rowOff>
                  </to>
                </anchor>
              </controlPr>
            </control>
          </mc:Choice>
        </mc:AlternateContent>
        <mc:AlternateContent xmlns:mc="http://schemas.openxmlformats.org/markup-compatibility/2006">
          <mc:Choice Requires="x14">
            <control shapeId="2059" r:id="rId15" name="Check Box 11">
              <controlPr locked="0" defaultSize="0" autoFill="0" autoLine="0" autoPict="0">
                <anchor moveWithCells="1">
                  <from>
                    <xdr:col>1</xdr:col>
                    <xdr:colOff>31750</xdr:colOff>
                    <xdr:row>80</xdr:row>
                    <xdr:rowOff>12700</xdr:rowOff>
                  </from>
                  <to>
                    <xdr:col>1</xdr:col>
                    <xdr:colOff>222250</xdr:colOff>
                    <xdr:row>81</xdr:row>
                    <xdr:rowOff>12700</xdr:rowOff>
                  </to>
                </anchor>
              </controlPr>
            </control>
          </mc:Choice>
        </mc:AlternateContent>
        <mc:AlternateContent xmlns:mc="http://schemas.openxmlformats.org/markup-compatibility/2006">
          <mc:Choice Requires="x14">
            <control shapeId="2060" r:id="rId16" name="Check Box 12">
              <controlPr locked="0" defaultSize="0" autoFill="0" autoLine="0" autoPict="0">
                <anchor moveWithCells="1">
                  <from>
                    <xdr:col>1</xdr:col>
                    <xdr:colOff>31750</xdr:colOff>
                    <xdr:row>81</xdr:row>
                    <xdr:rowOff>12700</xdr:rowOff>
                  </from>
                  <to>
                    <xdr:col>1</xdr:col>
                    <xdr:colOff>222250</xdr:colOff>
                    <xdr:row>81</xdr:row>
                    <xdr:rowOff>203200</xdr:rowOff>
                  </to>
                </anchor>
              </controlPr>
            </control>
          </mc:Choice>
        </mc:AlternateContent>
        <mc:AlternateContent xmlns:mc="http://schemas.openxmlformats.org/markup-compatibility/2006">
          <mc:Choice Requires="x14">
            <control shapeId="2061" r:id="rId17" name="Check Box 13">
              <controlPr locked="0" defaultSize="0" autoFill="0" autoLine="0" autoPict="0">
                <anchor moveWithCells="1">
                  <from>
                    <xdr:col>1</xdr:col>
                    <xdr:colOff>31750</xdr:colOff>
                    <xdr:row>85</xdr:row>
                    <xdr:rowOff>12700</xdr:rowOff>
                  </from>
                  <to>
                    <xdr:col>1</xdr:col>
                    <xdr:colOff>222250</xdr:colOff>
                    <xdr:row>86</xdr:row>
                    <xdr:rowOff>12700</xdr:rowOff>
                  </to>
                </anchor>
              </controlPr>
            </control>
          </mc:Choice>
        </mc:AlternateContent>
        <mc:AlternateContent xmlns:mc="http://schemas.openxmlformats.org/markup-compatibility/2006">
          <mc:Choice Requires="x14">
            <control shapeId="2062" r:id="rId18" name="Check Box 14">
              <controlPr locked="0" defaultSize="0" autoFill="0" autoLine="0" autoPict="0">
                <anchor moveWithCells="1">
                  <from>
                    <xdr:col>1</xdr:col>
                    <xdr:colOff>31750</xdr:colOff>
                    <xdr:row>87</xdr:row>
                    <xdr:rowOff>12700</xdr:rowOff>
                  </from>
                  <to>
                    <xdr:col>1</xdr:col>
                    <xdr:colOff>222250</xdr:colOff>
                    <xdr:row>87</xdr:row>
                    <xdr:rowOff>203200</xdr:rowOff>
                  </to>
                </anchor>
              </controlPr>
            </control>
          </mc:Choice>
        </mc:AlternateContent>
        <mc:AlternateContent xmlns:mc="http://schemas.openxmlformats.org/markup-compatibility/2006">
          <mc:Choice Requires="x14">
            <control shapeId="2063" r:id="rId19" name="Check Box 15">
              <controlPr locked="0" defaultSize="0" autoFill="0" autoLine="0" autoPict="0">
                <anchor moveWithCells="1">
                  <from>
                    <xdr:col>1</xdr:col>
                    <xdr:colOff>31750</xdr:colOff>
                    <xdr:row>91</xdr:row>
                    <xdr:rowOff>12700</xdr:rowOff>
                  </from>
                  <to>
                    <xdr:col>1</xdr:col>
                    <xdr:colOff>222250</xdr:colOff>
                    <xdr:row>92</xdr:row>
                    <xdr:rowOff>12700</xdr:rowOff>
                  </to>
                </anchor>
              </controlPr>
            </control>
          </mc:Choice>
        </mc:AlternateContent>
        <mc:AlternateContent xmlns:mc="http://schemas.openxmlformats.org/markup-compatibility/2006">
          <mc:Choice Requires="x14">
            <control shapeId="2064" r:id="rId20" name="Check Box 16">
              <controlPr locked="0" defaultSize="0" autoFill="0" autoLine="0" autoPict="0">
                <anchor moveWithCells="1">
                  <from>
                    <xdr:col>1</xdr:col>
                    <xdr:colOff>31750</xdr:colOff>
                    <xdr:row>92</xdr:row>
                    <xdr:rowOff>12700</xdr:rowOff>
                  </from>
                  <to>
                    <xdr:col>1</xdr:col>
                    <xdr:colOff>222250</xdr:colOff>
                    <xdr:row>93</xdr:row>
                    <xdr:rowOff>12700</xdr:rowOff>
                  </to>
                </anchor>
              </controlPr>
            </control>
          </mc:Choice>
        </mc:AlternateContent>
        <mc:AlternateContent xmlns:mc="http://schemas.openxmlformats.org/markup-compatibility/2006">
          <mc:Choice Requires="x14">
            <control shapeId="2065" r:id="rId21" name="Check Box 17">
              <controlPr locked="0" defaultSize="0" autoFill="0" autoLine="0" autoPict="0">
                <anchor moveWithCells="1">
                  <from>
                    <xdr:col>1</xdr:col>
                    <xdr:colOff>31750</xdr:colOff>
                    <xdr:row>93</xdr:row>
                    <xdr:rowOff>12700</xdr:rowOff>
                  </from>
                  <to>
                    <xdr:col>1</xdr:col>
                    <xdr:colOff>222250</xdr:colOff>
                    <xdr:row>94</xdr:row>
                    <xdr:rowOff>12700</xdr:rowOff>
                  </to>
                </anchor>
              </controlPr>
            </control>
          </mc:Choice>
        </mc:AlternateContent>
        <mc:AlternateContent xmlns:mc="http://schemas.openxmlformats.org/markup-compatibility/2006">
          <mc:Choice Requires="x14">
            <control shapeId="2066" r:id="rId22" name="Check Box 18">
              <controlPr locked="0" defaultSize="0" autoFill="0" autoLine="0" autoPict="0">
                <anchor moveWithCells="1">
                  <from>
                    <xdr:col>1</xdr:col>
                    <xdr:colOff>31750</xdr:colOff>
                    <xdr:row>94</xdr:row>
                    <xdr:rowOff>12700</xdr:rowOff>
                  </from>
                  <to>
                    <xdr:col>1</xdr:col>
                    <xdr:colOff>222250</xdr:colOff>
                    <xdr:row>95</xdr:row>
                    <xdr:rowOff>12700</xdr:rowOff>
                  </to>
                </anchor>
              </controlPr>
            </control>
          </mc:Choice>
        </mc:AlternateContent>
        <mc:AlternateContent xmlns:mc="http://schemas.openxmlformats.org/markup-compatibility/2006">
          <mc:Choice Requires="x14">
            <control shapeId="2067" r:id="rId23" name="Check Box 19">
              <controlPr locked="0" defaultSize="0" autoFill="0" autoLine="0" autoPict="0">
                <anchor moveWithCells="1">
                  <from>
                    <xdr:col>1</xdr:col>
                    <xdr:colOff>31750</xdr:colOff>
                    <xdr:row>96</xdr:row>
                    <xdr:rowOff>12700</xdr:rowOff>
                  </from>
                  <to>
                    <xdr:col>1</xdr:col>
                    <xdr:colOff>222250</xdr:colOff>
                    <xdr:row>96</xdr:row>
                    <xdr:rowOff>203200</xdr:rowOff>
                  </to>
                </anchor>
              </controlPr>
            </control>
          </mc:Choice>
        </mc:AlternateContent>
        <mc:AlternateContent xmlns:mc="http://schemas.openxmlformats.org/markup-compatibility/2006">
          <mc:Choice Requires="x14">
            <control shapeId="2068" r:id="rId24" name="Check Box 20">
              <controlPr locked="0" defaultSize="0" autoFill="0" autoLine="0" autoPict="0">
                <anchor moveWithCells="1">
                  <from>
                    <xdr:col>1</xdr:col>
                    <xdr:colOff>31750</xdr:colOff>
                    <xdr:row>100</xdr:row>
                    <xdr:rowOff>0</xdr:rowOff>
                  </from>
                  <to>
                    <xdr:col>1</xdr:col>
                    <xdr:colOff>222250</xdr:colOff>
                    <xdr:row>101</xdr:row>
                    <xdr:rowOff>0</xdr:rowOff>
                  </to>
                </anchor>
              </controlPr>
            </control>
          </mc:Choice>
        </mc:AlternateContent>
        <mc:AlternateContent xmlns:mc="http://schemas.openxmlformats.org/markup-compatibility/2006">
          <mc:Choice Requires="x14">
            <control shapeId="2069" r:id="rId25" name="Check Box 21">
              <controlPr locked="0" defaultSize="0" autoFill="0" autoLine="0" autoPict="0">
                <anchor moveWithCells="1">
                  <from>
                    <xdr:col>1</xdr:col>
                    <xdr:colOff>31750</xdr:colOff>
                    <xdr:row>101</xdr:row>
                    <xdr:rowOff>0</xdr:rowOff>
                  </from>
                  <to>
                    <xdr:col>1</xdr:col>
                    <xdr:colOff>222250</xdr:colOff>
                    <xdr:row>102</xdr:row>
                    <xdr:rowOff>0</xdr:rowOff>
                  </to>
                </anchor>
              </controlPr>
            </control>
          </mc:Choice>
        </mc:AlternateContent>
        <mc:AlternateContent xmlns:mc="http://schemas.openxmlformats.org/markup-compatibility/2006">
          <mc:Choice Requires="x14">
            <control shapeId="2070" r:id="rId26" name="Check Box 22">
              <controlPr locked="0" defaultSize="0" autoFill="0" autoLine="0" autoPict="0">
                <anchor moveWithCells="1">
                  <from>
                    <xdr:col>1</xdr:col>
                    <xdr:colOff>31750</xdr:colOff>
                    <xdr:row>102</xdr:row>
                    <xdr:rowOff>0</xdr:rowOff>
                  </from>
                  <to>
                    <xdr:col>1</xdr:col>
                    <xdr:colOff>222250</xdr:colOff>
                    <xdr:row>103</xdr:row>
                    <xdr:rowOff>0</xdr:rowOff>
                  </to>
                </anchor>
              </controlPr>
            </control>
          </mc:Choice>
        </mc:AlternateContent>
        <mc:AlternateContent xmlns:mc="http://schemas.openxmlformats.org/markup-compatibility/2006">
          <mc:Choice Requires="x14">
            <control shapeId="2071" r:id="rId27" name="Check Box 23">
              <controlPr locked="0" defaultSize="0" autoFill="0" autoLine="0" autoPict="0">
                <anchor moveWithCells="1">
                  <from>
                    <xdr:col>1</xdr:col>
                    <xdr:colOff>31750</xdr:colOff>
                    <xdr:row>103</xdr:row>
                    <xdr:rowOff>57150</xdr:rowOff>
                  </from>
                  <to>
                    <xdr:col>1</xdr:col>
                    <xdr:colOff>336550</xdr:colOff>
                    <xdr:row>103</xdr:row>
                    <xdr:rowOff>304800</xdr:rowOff>
                  </to>
                </anchor>
              </controlPr>
            </control>
          </mc:Choice>
        </mc:AlternateContent>
        <mc:AlternateContent xmlns:mc="http://schemas.openxmlformats.org/markup-compatibility/2006">
          <mc:Choice Requires="x14">
            <control shapeId="2072" r:id="rId28" name="Check Box 24">
              <controlPr locked="0" defaultSize="0" autoFill="0" autoLine="0" autoPict="0">
                <anchor moveWithCells="1">
                  <from>
                    <xdr:col>1</xdr:col>
                    <xdr:colOff>31750</xdr:colOff>
                    <xdr:row>104</xdr:row>
                    <xdr:rowOff>0</xdr:rowOff>
                  </from>
                  <to>
                    <xdr:col>1</xdr:col>
                    <xdr:colOff>222250</xdr:colOff>
                    <xdr:row>104</xdr:row>
                    <xdr:rowOff>190500</xdr:rowOff>
                  </to>
                </anchor>
              </controlPr>
            </control>
          </mc:Choice>
        </mc:AlternateContent>
        <mc:AlternateContent xmlns:mc="http://schemas.openxmlformats.org/markup-compatibility/2006">
          <mc:Choice Requires="x14">
            <control shapeId="2073" r:id="rId29" name="Check Box 25">
              <controlPr locked="0" defaultSize="0" autoFill="0" autoLine="0" autoPict="0">
                <anchor moveWithCells="1">
                  <from>
                    <xdr:col>1</xdr:col>
                    <xdr:colOff>31750</xdr:colOff>
                    <xdr:row>107</xdr:row>
                    <xdr:rowOff>165100</xdr:rowOff>
                  </from>
                  <to>
                    <xdr:col>1</xdr:col>
                    <xdr:colOff>336550</xdr:colOff>
                    <xdr:row>109</xdr:row>
                    <xdr:rowOff>19050</xdr:rowOff>
                  </to>
                </anchor>
              </controlPr>
            </control>
          </mc:Choice>
        </mc:AlternateContent>
        <mc:AlternateContent xmlns:mc="http://schemas.openxmlformats.org/markup-compatibility/2006">
          <mc:Choice Requires="x14">
            <control shapeId="2074" r:id="rId30" name="Check Box 26">
              <controlPr locked="0" defaultSize="0" autoFill="0" autoLine="0" autoPict="0">
                <anchor moveWithCells="1">
                  <from>
                    <xdr:col>1</xdr:col>
                    <xdr:colOff>31750</xdr:colOff>
                    <xdr:row>109</xdr:row>
                    <xdr:rowOff>0</xdr:rowOff>
                  </from>
                  <to>
                    <xdr:col>1</xdr:col>
                    <xdr:colOff>222250</xdr:colOff>
                    <xdr:row>110</xdr:row>
                    <xdr:rowOff>12700</xdr:rowOff>
                  </to>
                </anchor>
              </controlPr>
            </control>
          </mc:Choice>
        </mc:AlternateContent>
        <mc:AlternateContent xmlns:mc="http://schemas.openxmlformats.org/markup-compatibility/2006">
          <mc:Choice Requires="x14">
            <control shapeId="2075" r:id="rId31" name="Check Box 27">
              <controlPr locked="0" defaultSize="0" autoFill="0" autoLine="0" autoPict="0">
                <anchor moveWithCells="1">
                  <from>
                    <xdr:col>1</xdr:col>
                    <xdr:colOff>31750</xdr:colOff>
                    <xdr:row>109</xdr:row>
                    <xdr:rowOff>171450</xdr:rowOff>
                  </from>
                  <to>
                    <xdr:col>1</xdr:col>
                    <xdr:colOff>336550</xdr:colOff>
                    <xdr:row>110</xdr:row>
                    <xdr:rowOff>241300</xdr:rowOff>
                  </to>
                </anchor>
              </controlPr>
            </control>
          </mc:Choice>
        </mc:AlternateContent>
        <mc:AlternateContent xmlns:mc="http://schemas.openxmlformats.org/markup-compatibility/2006">
          <mc:Choice Requires="x14">
            <control shapeId="2076" r:id="rId32" name="Check Box 28">
              <controlPr locked="0" defaultSize="0" autoFill="0" autoLine="0" autoPict="0">
                <anchor moveWithCells="1">
                  <from>
                    <xdr:col>1</xdr:col>
                    <xdr:colOff>31750</xdr:colOff>
                    <xdr:row>111</xdr:row>
                    <xdr:rowOff>0</xdr:rowOff>
                  </from>
                  <to>
                    <xdr:col>1</xdr:col>
                    <xdr:colOff>222250</xdr:colOff>
                    <xdr:row>111</xdr:row>
                    <xdr:rowOff>190500</xdr:rowOff>
                  </to>
                </anchor>
              </controlPr>
            </control>
          </mc:Choice>
        </mc:AlternateContent>
        <mc:AlternateContent xmlns:mc="http://schemas.openxmlformats.org/markup-compatibility/2006">
          <mc:Choice Requires="x14">
            <control shapeId="2077" r:id="rId33" name="Check Box 29">
              <controlPr locked="0" defaultSize="0" autoFill="0" autoLine="0" autoPict="0">
                <anchor moveWithCells="1">
                  <from>
                    <xdr:col>1</xdr:col>
                    <xdr:colOff>31750</xdr:colOff>
                    <xdr:row>115</xdr:row>
                    <xdr:rowOff>0</xdr:rowOff>
                  </from>
                  <to>
                    <xdr:col>1</xdr:col>
                    <xdr:colOff>222250</xdr:colOff>
                    <xdr:row>116</xdr:row>
                    <xdr:rowOff>12700</xdr:rowOff>
                  </to>
                </anchor>
              </controlPr>
            </control>
          </mc:Choice>
        </mc:AlternateContent>
        <mc:AlternateContent xmlns:mc="http://schemas.openxmlformats.org/markup-compatibility/2006">
          <mc:Choice Requires="x14">
            <control shapeId="2078" r:id="rId34" name="Check Box 30">
              <controlPr locked="0" defaultSize="0" autoFill="0" autoLine="0" autoPict="0">
                <anchor moveWithCells="1">
                  <from>
                    <xdr:col>1</xdr:col>
                    <xdr:colOff>31750</xdr:colOff>
                    <xdr:row>116</xdr:row>
                    <xdr:rowOff>0</xdr:rowOff>
                  </from>
                  <to>
                    <xdr:col>1</xdr:col>
                    <xdr:colOff>222250</xdr:colOff>
                    <xdr:row>117</xdr:row>
                    <xdr:rowOff>0</xdr:rowOff>
                  </to>
                </anchor>
              </controlPr>
            </control>
          </mc:Choice>
        </mc:AlternateContent>
        <mc:AlternateContent xmlns:mc="http://schemas.openxmlformats.org/markup-compatibility/2006">
          <mc:Choice Requires="x14">
            <control shapeId="2079" r:id="rId35" name="Check Box 31">
              <controlPr locked="0" defaultSize="0" autoFill="0" autoLine="0" autoPict="0">
                <anchor moveWithCells="1">
                  <from>
                    <xdr:col>1</xdr:col>
                    <xdr:colOff>31750</xdr:colOff>
                    <xdr:row>117</xdr:row>
                    <xdr:rowOff>0</xdr:rowOff>
                  </from>
                  <to>
                    <xdr:col>1</xdr:col>
                    <xdr:colOff>222250</xdr:colOff>
                    <xdr:row>118</xdr:row>
                    <xdr:rowOff>0</xdr:rowOff>
                  </to>
                </anchor>
              </controlPr>
            </control>
          </mc:Choice>
        </mc:AlternateContent>
        <mc:AlternateContent xmlns:mc="http://schemas.openxmlformats.org/markup-compatibility/2006">
          <mc:Choice Requires="x14">
            <control shapeId="2080" r:id="rId36" name="Check Box 32">
              <controlPr locked="0" defaultSize="0" autoFill="0" autoLine="0" autoPict="0">
                <anchor moveWithCells="1">
                  <from>
                    <xdr:col>1</xdr:col>
                    <xdr:colOff>31750</xdr:colOff>
                    <xdr:row>118</xdr:row>
                    <xdr:rowOff>0</xdr:rowOff>
                  </from>
                  <to>
                    <xdr:col>1</xdr:col>
                    <xdr:colOff>222250</xdr:colOff>
                    <xdr:row>119</xdr:row>
                    <xdr:rowOff>0</xdr:rowOff>
                  </to>
                </anchor>
              </controlPr>
            </control>
          </mc:Choice>
        </mc:AlternateContent>
        <mc:AlternateContent xmlns:mc="http://schemas.openxmlformats.org/markup-compatibility/2006">
          <mc:Choice Requires="x14">
            <control shapeId="2081" r:id="rId37" name="Check Box 33">
              <controlPr locked="0" defaultSize="0" autoFill="0" autoLine="0" autoPict="0">
                <anchor moveWithCells="1">
                  <from>
                    <xdr:col>1</xdr:col>
                    <xdr:colOff>31750</xdr:colOff>
                    <xdr:row>72</xdr:row>
                    <xdr:rowOff>12700</xdr:rowOff>
                  </from>
                  <to>
                    <xdr:col>1</xdr:col>
                    <xdr:colOff>222250</xdr:colOff>
                    <xdr:row>72</xdr:row>
                    <xdr:rowOff>203200</xdr:rowOff>
                  </to>
                </anchor>
              </controlPr>
            </control>
          </mc:Choice>
        </mc:AlternateContent>
        <mc:AlternateContent xmlns:mc="http://schemas.openxmlformats.org/markup-compatibility/2006">
          <mc:Choice Requires="x14">
            <control shapeId="2082" r:id="rId38" name="Check Box 34">
              <controlPr locked="0" defaultSize="0" autoFill="0" autoLine="0" autoPict="0">
                <anchor moveWithCells="1">
                  <from>
                    <xdr:col>1</xdr:col>
                    <xdr:colOff>31750</xdr:colOff>
                    <xdr:row>119</xdr:row>
                    <xdr:rowOff>0</xdr:rowOff>
                  </from>
                  <to>
                    <xdr:col>1</xdr:col>
                    <xdr:colOff>222250</xdr:colOff>
                    <xdr:row>119</xdr:row>
                    <xdr:rowOff>190500</xdr:rowOff>
                  </to>
                </anchor>
              </controlPr>
            </control>
          </mc:Choice>
        </mc:AlternateContent>
        <mc:AlternateContent xmlns:mc="http://schemas.openxmlformats.org/markup-compatibility/2006">
          <mc:Choice Requires="x14">
            <control shapeId="2083" r:id="rId39" name="Check Box 35">
              <controlPr locked="0" defaultSize="0" autoFill="0" autoLine="0" autoPict="0">
                <anchor moveWithCells="1">
                  <from>
                    <xdr:col>1</xdr:col>
                    <xdr:colOff>31750</xdr:colOff>
                    <xdr:row>86</xdr:row>
                    <xdr:rowOff>12700</xdr:rowOff>
                  </from>
                  <to>
                    <xdr:col>1</xdr:col>
                    <xdr:colOff>222250</xdr:colOff>
                    <xdr:row>87</xdr:row>
                    <xdr:rowOff>19050</xdr:rowOff>
                  </to>
                </anchor>
              </controlPr>
            </control>
          </mc:Choice>
        </mc:AlternateContent>
        <mc:AlternateContent xmlns:mc="http://schemas.openxmlformats.org/markup-compatibility/2006">
          <mc:Choice Requires="x14">
            <control shapeId="2084" r:id="rId40" name="Check Box 36">
              <controlPr locked="0" defaultSize="0" autoFill="0" autoLine="0" autoPict="0">
                <anchor moveWithCells="1">
                  <from>
                    <xdr:col>1</xdr:col>
                    <xdr:colOff>31750</xdr:colOff>
                    <xdr:row>95</xdr:row>
                    <xdr:rowOff>12700</xdr:rowOff>
                  </from>
                  <to>
                    <xdr:col>1</xdr:col>
                    <xdr:colOff>222250</xdr:colOff>
                    <xdr:row>96</xdr:row>
                    <xdr:rowOff>19050</xdr:rowOff>
                  </to>
                </anchor>
              </controlPr>
            </control>
          </mc:Choice>
        </mc:AlternateContent>
        <mc:AlternateContent xmlns:mc="http://schemas.openxmlformats.org/markup-compatibility/2006">
          <mc:Choice Requires="x14">
            <control shapeId="2085" r:id="rId41" name="Check Box 37">
              <controlPr locked="0" defaultSize="0" autoFill="0" autoLine="0" autoPict="0">
                <anchor moveWithCells="1">
                  <from>
                    <xdr:col>1</xdr:col>
                    <xdr:colOff>31750</xdr:colOff>
                    <xdr:row>65</xdr:row>
                    <xdr:rowOff>12700</xdr:rowOff>
                  </from>
                  <to>
                    <xdr:col>1</xdr:col>
                    <xdr:colOff>222250</xdr:colOff>
                    <xdr:row>66</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zoomScaleNormal="100" workbookViewId="0">
      <selection activeCell="C33" sqref="C33:E33"/>
    </sheetView>
  </sheetViews>
  <sheetFormatPr baseColWidth="10" defaultRowHeight="12.5" outlineLevelRow="1" outlineLevelCol="1" x14ac:dyDescent="0.25"/>
  <cols>
    <col min="1" max="1" width="24.453125" customWidth="1"/>
    <col min="2" max="2" width="25.81640625" customWidth="1"/>
    <col min="3" max="3" width="9.453125" customWidth="1"/>
    <col min="4" max="4" width="9.81640625" hidden="1" customWidth="1" outlineLevel="1"/>
    <col min="5" max="5" width="14.453125" customWidth="1" collapsed="1"/>
    <col min="6" max="6" width="7.54296875" customWidth="1"/>
    <col min="7" max="7" width="7.26953125" customWidth="1"/>
  </cols>
  <sheetData>
    <row r="1" spans="1:8" ht="20" x14ac:dyDescent="0.4">
      <c r="A1" s="2" t="s">
        <v>24</v>
      </c>
    </row>
    <row r="3" spans="1:8" hidden="1" outlineLevel="1" x14ac:dyDescent="0.25">
      <c r="A3" s="8"/>
      <c r="B3" s="9" t="s">
        <v>18</v>
      </c>
      <c r="C3" s="8" t="s">
        <v>2</v>
      </c>
      <c r="D3" s="8" t="s">
        <v>3</v>
      </c>
      <c r="E3" s="8" t="s">
        <v>6</v>
      </c>
      <c r="F3" s="8" t="s">
        <v>9</v>
      </c>
      <c r="G3" s="8"/>
    </row>
    <row r="4" spans="1:8" s="5" customFormat="1" ht="10" hidden="1" outlineLevel="1" x14ac:dyDescent="0.2">
      <c r="A4" s="12"/>
      <c r="B4" s="13"/>
      <c r="C4" s="12"/>
      <c r="D4" s="12"/>
      <c r="E4" s="12"/>
      <c r="F4" s="12"/>
      <c r="G4" s="12"/>
    </row>
    <row r="5" spans="1:8" hidden="1" outlineLevel="1" x14ac:dyDescent="0.25">
      <c r="A5" s="9" t="s">
        <v>19</v>
      </c>
      <c r="B5" s="8"/>
      <c r="C5" s="6">
        <v>93.12</v>
      </c>
      <c r="D5" s="6">
        <v>92.02</v>
      </c>
      <c r="E5" s="6">
        <v>114.07</v>
      </c>
    </row>
    <row r="6" spans="1:8" hidden="1" outlineLevel="1" x14ac:dyDescent="0.25">
      <c r="A6" s="9" t="s">
        <v>28</v>
      </c>
      <c r="B6" s="8"/>
      <c r="C6" s="6">
        <v>114.89</v>
      </c>
      <c r="D6" s="6">
        <f>C6</f>
        <v>114.89</v>
      </c>
      <c r="E6" s="6">
        <v>123.45</v>
      </c>
    </row>
    <row r="7" spans="1:8" hidden="1" outlineLevel="1" x14ac:dyDescent="0.25">
      <c r="A7" s="9" t="s">
        <v>26</v>
      </c>
      <c r="B7" s="9"/>
      <c r="F7" s="118">
        <v>113</v>
      </c>
    </row>
    <row r="8" spans="1:8" hidden="1" outlineLevel="1" x14ac:dyDescent="0.25">
      <c r="A8" s="9" t="s">
        <v>27</v>
      </c>
      <c r="B8" s="9"/>
      <c r="F8" s="118">
        <f>F7</f>
        <v>113</v>
      </c>
    </row>
    <row r="9" spans="1:8" hidden="1" outlineLevel="1" x14ac:dyDescent="0.25">
      <c r="A9" s="9" t="s">
        <v>20</v>
      </c>
      <c r="B9" s="8"/>
      <c r="F9" s="10">
        <v>0.37</v>
      </c>
      <c r="G9" s="1">
        <f>ROUND(D5*F9,2)</f>
        <v>34.049999999999997</v>
      </c>
      <c r="H9" s="4" t="s">
        <v>33</v>
      </c>
    </row>
    <row r="10" spans="1:8" hidden="1" outlineLevel="1" x14ac:dyDescent="0.25">
      <c r="A10" s="9" t="s">
        <v>21</v>
      </c>
      <c r="B10" s="8"/>
      <c r="F10" s="10">
        <v>0.48</v>
      </c>
      <c r="G10" s="1">
        <f>ROUND(D5*F10,2)</f>
        <v>44.17</v>
      </c>
      <c r="H10" s="4" t="s">
        <v>33</v>
      </c>
    </row>
    <row r="11" spans="1:8" hidden="1" outlineLevel="1" x14ac:dyDescent="0.25">
      <c r="A11" s="9" t="s">
        <v>22</v>
      </c>
      <c r="B11" s="8"/>
      <c r="F11" s="10">
        <v>0.6</v>
      </c>
      <c r="G11" s="1">
        <f>ROUND(D5*F11,2)</f>
        <v>55.21</v>
      </c>
      <c r="H11" s="4" t="s">
        <v>33</v>
      </c>
    </row>
    <row r="12" spans="1:8" hidden="1" outlineLevel="1" x14ac:dyDescent="0.25">
      <c r="A12" s="9" t="s">
        <v>23</v>
      </c>
      <c r="B12" s="8"/>
      <c r="C12" s="10">
        <v>0.83</v>
      </c>
      <c r="D12" s="10">
        <v>0.83</v>
      </c>
      <c r="E12" s="10">
        <v>0.83</v>
      </c>
      <c r="H12" s="4" t="s">
        <v>34</v>
      </c>
    </row>
    <row r="13" spans="1:8" hidden="1" outlineLevel="1" x14ac:dyDescent="0.25">
      <c r="A13" s="9"/>
      <c r="B13" s="8"/>
      <c r="C13" s="1">
        <f>ROUND(D5*C12,2)</f>
        <v>76.38</v>
      </c>
      <c r="D13" s="1">
        <f>ROUND(D5*D12,2)</f>
        <v>76.38</v>
      </c>
      <c r="E13" s="1">
        <f>ROUND(E5*E12,2)</f>
        <v>94.68</v>
      </c>
      <c r="H13" s="4"/>
    </row>
    <row r="14" spans="1:8" hidden="1" outlineLevel="1" x14ac:dyDescent="0.25">
      <c r="A14" s="9" t="s">
        <v>36</v>
      </c>
      <c r="B14" s="8"/>
      <c r="C14" s="47"/>
      <c r="D14" s="47"/>
      <c r="E14" s="47"/>
      <c r="F14" s="46">
        <v>2000</v>
      </c>
      <c r="H14" s="4"/>
    </row>
    <row r="15" spans="1:8" hidden="1" outlineLevel="1" x14ac:dyDescent="0.25">
      <c r="A15" s="8" t="s">
        <v>8</v>
      </c>
      <c r="B15" s="8"/>
      <c r="F15" s="7">
        <v>0.19500000000000001</v>
      </c>
    </row>
    <row r="16" spans="1:8" hidden="1" outlineLevel="1" x14ac:dyDescent="0.25">
      <c r="A16" s="8" t="s">
        <v>4</v>
      </c>
      <c r="B16" s="8"/>
      <c r="F16" s="7">
        <v>5.0000000000000001E-3</v>
      </c>
    </row>
    <row r="17" spans="1:10" hidden="1" outlineLevel="1" x14ac:dyDescent="0.25">
      <c r="A17" s="8" t="s">
        <v>10</v>
      </c>
      <c r="B17" s="8"/>
      <c r="F17" s="6">
        <v>39.200000000000003</v>
      </c>
    </row>
    <row r="18" spans="1:10" hidden="1" outlineLevel="1" x14ac:dyDescent="0.25">
      <c r="A18" s="8"/>
      <c r="B18" s="8"/>
    </row>
    <row r="19" spans="1:10" hidden="1" outlineLevel="1" x14ac:dyDescent="0.25">
      <c r="A19" s="8"/>
      <c r="B19" s="8"/>
    </row>
    <row r="20" spans="1:10" ht="13" hidden="1" outlineLevel="1" x14ac:dyDescent="0.3">
      <c r="A20" s="14" t="s">
        <v>30</v>
      </c>
      <c r="B20" s="8"/>
    </row>
    <row r="21" spans="1:10" ht="13" hidden="1" outlineLevel="1" x14ac:dyDescent="0.3">
      <c r="A21" s="14" t="s">
        <v>31</v>
      </c>
      <c r="B21" s="8"/>
    </row>
    <row r="22" spans="1:10" ht="13" hidden="1" outlineLevel="1" x14ac:dyDescent="0.3">
      <c r="A22" s="14" t="s">
        <v>32</v>
      </c>
      <c r="B22" s="8"/>
    </row>
    <row r="23" spans="1:10" hidden="1" outlineLevel="1" x14ac:dyDescent="0.25">
      <c r="A23" s="8"/>
      <c r="B23" s="8"/>
    </row>
    <row r="24" spans="1:10" hidden="1" outlineLevel="1" x14ac:dyDescent="0.25">
      <c r="A24" s="8"/>
      <c r="B24" s="8"/>
    </row>
    <row r="25" spans="1:10" hidden="1" outlineLevel="1" x14ac:dyDescent="0.25">
      <c r="A25" s="8"/>
      <c r="B25" s="8"/>
    </row>
    <row r="26" spans="1:10" collapsed="1" x14ac:dyDescent="0.25"/>
    <row r="27" spans="1:10" x14ac:dyDescent="0.25">
      <c r="A27" s="53" t="s">
        <v>25</v>
      </c>
      <c r="B27" s="54"/>
      <c r="C27" s="195" t="str">
        <f>IF('InS-Konzept'!E10="","",'InS-Konzept'!E10)</f>
        <v/>
      </c>
      <c r="D27" s="195"/>
      <c r="E27" s="195"/>
      <c r="F27" s="195"/>
      <c r="G27" s="195"/>
      <c r="H27" s="195"/>
      <c r="I27" s="195"/>
      <c r="J27" s="195"/>
    </row>
    <row r="29" spans="1:10" x14ac:dyDescent="0.25">
      <c r="A29" s="53" t="s">
        <v>37</v>
      </c>
      <c r="B29" s="54"/>
      <c r="C29" s="195" t="str">
        <f>IF('InS-Konzept'!E14="","", 'InS-Konzept'!E14&amp;", "&amp;(TEXT('InS-Konzept'!E15,"TT.MM.jjjj")))</f>
        <v/>
      </c>
      <c r="D29" s="195"/>
      <c r="E29" s="195"/>
      <c r="F29" s="195"/>
      <c r="G29" s="195"/>
      <c r="H29" s="195"/>
      <c r="I29" s="195"/>
      <c r="J29" s="195"/>
    </row>
    <row r="31" spans="1:10" x14ac:dyDescent="0.25">
      <c r="A31" s="54" t="s">
        <v>39</v>
      </c>
      <c r="B31" s="54"/>
      <c r="C31" s="119" t="s">
        <v>123</v>
      </c>
    </row>
    <row r="33" spans="1:10" ht="13" x14ac:dyDescent="0.3">
      <c r="A33" s="54" t="s">
        <v>7</v>
      </c>
      <c r="B33" s="54"/>
      <c r="C33" s="194" t="s">
        <v>18</v>
      </c>
      <c r="D33" s="194"/>
      <c r="E33" s="194"/>
      <c r="H33" s="43" t="str">
        <f>IF(C33=B3,"bitte Stufe auswählen","")</f>
        <v>bitte Stufe auswählen</v>
      </c>
    </row>
    <row r="35" spans="1:10" s="11" customFormat="1" ht="25.5" customHeight="1" x14ac:dyDescent="0.2">
      <c r="A35" s="40" t="s">
        <v>0</v>
      </c>
      <c r="B35" s="40"/>
      <c r="C35" s="49" t="s">
        <v>13</v>
      </c>
      <c r="D35" s="41" t="s">
        <v>35</v>
      </c>
      <c r="E35" s="42" t="s">
        <v>29</v>
      </c>
      <c r="F35" s="121" t="s">
        <v>126</v>
      </c>
      <c r="H35" s="192" t="s">
        <v>38</v>
      </c>
      <c r="I35" s="192"/>
      <c r="J35" s="192"/>
    </row>
    <row r="36" spans="1:10" x14ac:dyDescent="0.25">
      <c r="A36" s="15" t="s">
        <v>19</v>
      </c>
      <c r="B36" s="19"/>
      <c r="C36" s="50"/>
      <c r="D36" s="120">
        <f>HLOOKUP(C33,A3:F17,3,FALSE)</f>
        <v>0</v>
      </c>
      <c r="E36" s="26">
        <f t="shared" ref="E36:E43" si="0">C36*D36*$F$17</f>
        <v>0</v>
      </c>
      <c r="F36" s="122">
        <f>E36*(1+$C$44)</f>
        <v>0</v>
      </c>
    </row>
    <row r="37" spans="1:10" x14ac:dyDescent="0.25">
      <c r="A37" s="16" t="s">
        <v>28</v>
      </c>
      <c r="B37" s="27"/>
      <c r="C37" s="51"/>
      <c r="D37" s="30">
        <f>HLOOKUP(C33,A3:F17,4,FALSE)</f>
        <v>0</v>
      </c>
      <c r="E37" s="29">
        <f t="shared" si="0"/>
        <v>0</v>
      </c>
      <c r="F37" s="122">
        <f t="shared" ref="F37:F43" si="1">E37*(1+$C$44)</f>
        <v>0</v>
      </c>
    </row>
    <row r="38" spans="1:10" x14ac:dyDescent="0.25">
      <c r="A38" s="16" t="s">
        <v>26</v>
      </c>
      <c r="B38" s="27"/>
      <c r="C38" s="51"/>
      <c r="D38" s="30">
        <f>F7</f>
        <v>113</v>
      </c>
      <c r="E38" s="29">
        <f t="shared" si="0"/>
        <v>0</v>
      </c>
      <c r="F38" s="122">
        <f t="shared" si="1"/>
        <v>0</v>
      </c>
    </row>
    <row r="39" spans="1:10" x14ac:dyDescent="0.25">
      <c r="A39" s="16" t="s">
        <v>27</v>
      </c>
      <c r="B39" s="27"/>
      <c r="C39" s="51"/>
      <c r="D39" s="30">
        <f>F8</f>
        <v>113</v>
      </c>
      <c r="E39" s="29">
        <f t="shared" si="0"/>
        <v>0</v>
      </c>
      <c r="F39" s="122">
        <f t="shared" si="1"/>
        <v>0</v>
      </c>
    </row>
    <row r="40" spans="1:10" x14ac:dyDescent="0.25">
      <c r="A40" s="16" t="s">
        <v>5</v>
      </c>
      <c r="B40" s="27" t="s">
        <v>11</v>
      </c>
      <c r="C40" s="51"/>
      <c r="D40" s="30">
        <f>G9</f>
        <v>34.049999999999997</v>
      </c>
      <c r="E40" s="29">
        <f t="shared" si="0"/>
        <v>0</v>
      </c>
      <c r="F40" s="122">
        <f t="shared" si="1"/>
        <v>0</v>
      </c>
    </row>
    <row r="41" spans="1:10" x14ac:dyDescent="0.25">
      <c r="A41" s="18"/>
      <c r="B41" s="27" t="s">
        <v>12</v>
      </c>
      <c r="C41" s="51"/>
      <c r="D41" s="30">
        <f>G10</f>
        <v>44.17</v>
      </c>
      <c r="E41" s="29">
        <f t="shared" si="0"/>
        <v>0</v>
      </c>
      <c r="F41" s="122">
        <f t="shared" si="1"/>
        <v>0</v>
      </c>
    </row>
    <row r="42" spans="1:10" x14ac:dyDescent="0.25">
      <c r="A42" s="16" t="s">
        <v>14</v>
      </c>
      <c r="B42" s="27" t="s">
        <v>15</v>
      </c>
      <c r="C42" s="51"/>
      <c r="D42" s="30">
        <f>G11</f>
        <v>55.21</v>
      </c>
      <c r="E42" s="29">
        <f t="shared" si="0"/>
        <v>0</v>
      </c>
      <c r="F42" s="122">
        <f t="shared" si="1"/>
        <v>0</v>
      </c>
    </row>
    <row r="43" spans="1:10" x14ac:dyDescent="0.25">
      <c r="A43" s="34"/>
      <c r="B43" s="35" t="s">
        <v>16</v>
      </c>
      <c r="C43" s="52"/>
      <c r="D43" s="36">
        <f>HLOOKUP(C33,A3:F17,11,FALSE)</f>
        <v>0</v>
      </c>
      <c r="E43" s="37">
        <f t="shared" si="0"/>
        <v>0</v>
      </c>
      <c r="F43" s="123">
        <f t="shared" si="1"/>
        <v>0</v>
      </c>
    </row>
    <row r="44" spans="1:10" x14ac:dyDescent="0.25">
      <c r="A44" s="32" t="s">
        <v>8</v>
      </c>
      <c r="B44" s="19"/>
      <c r="C44" s="33">
        <f>F15</f>
        <v>0.19500000000000001</v>
      </c>
      <c r="D44" s="33"/>
      <c r="E44" s="26">
        <f>SUM(E36:E43)*C44</f>
        <v>0</v>
      </c>
      <c r="I44" s="3"/>
    </row>
    <row r="45" spans="1:10" x14ac:dyDescent="0.25">
      <c r="A45" s="38" t="s">
        <v>17</v>
      </c>
      <c r="B45" s="35"/>
      <c r="C45" s="39">
        <f>F16</f>
        <v>5.0000000000000001E-3</v>
      </c>
      <c r="D45" s="39"/>
      <c r="E45" s="37">
        <f>SUM(E36:E44)*$C$45/12*7</f>
        <v>0</v>
      </c>
    </row>
    <row r="46" spans="1:10" x14ac:dyDescent="0.25">
      <c r="A46" s="130" t="s">
        <v>143</v>
      </c>
      <c r="B46" s="45"/>
      <c r="C46" s="20"/>
      <c r="D46" s="48"/>
      <c r="E46" s="55"/>
    </row>
    <row r="47" spans="1:10" x14ac:dyDescent="0.25">
      <c r="A47" s="44" t="s">
        <v>124</v>
      </c>
      <c r="B47" s="45"/>
      <c r="C47" s="20"/>
      <c r="D47" s="21"/>
      <c r="E47" s="55"/>
      <c r="H47" s="193"/>
      <c r="I47" s="193"/>
      <c r="J47" s="193"/>
    </row>
    <row r="48" spans="1:10" x14ac:dyDescent="0.25">
      <c r="A48" s="17" t="s">
        <v>125</v>
      </c>
      <c r="B48" s="27"/>
      <c r="C48" s="31"/>
      <c r="D48" s="28"/>
      <c r="E48" s="56"/>
      <c r="H48" s="193"/>
      <c r="I48" s="193"/>
      <c r="J48" s="193"/>
    </row>
    <row r="50" spans="1:5" s="25" customFormat="1" ht="15.5" x14ac:dyDescent="0.35">
      <c r="A50" s="22" t="s">
        <v>1</v>
      </c>
      <c r="B50" s="23"/>
      <c r="C50" s="23"/>
      <c r="D50" s="23"/>
      <c r="E50" s="24" t="str">
        <f>IF(C33=B3,"bitte Stufe auswählen",SUM(E36:E48))</f>
        <v>bitte Stufe auswählen</v>
      </c>
    </row>
    <row r="51" spans="1:5" ht="6" customHeight="1" x14ac:dyDescent="0.25"/>
    <row r="52" spans="1:5" x14ac:dyDescent="0.25">
      <c r="A52" s="4"/>
    </row>
    <row r="53" spans="1:5" x14ac:dyDescent="0.25">
      <c r="A53" s="4"/>
    </row>
  </sheetData>
  <sheetProtection algorithmName="SHA-512" hashValue="ZpXoXo/DS894Ywcv/DYJuwMGFpBBYGWWgmY0/Xh3sCQfG6q70QDkwRysRu79euCmY3BBFjazVre/FmcKIcEflw==" saltValue="d6kKDAfwR7BUHsvGMyNiiQ==" spinCount="100000" sheet="1" objects="1" scenarios="1"/>
  <mergeCells count="6">
    <mergeCell ref="H35:J35"/>
    <mergeCell ref="H47:J47"/>
    <mergeCell ref="H48:J48"/>
    <mergeCell ref="C33:E33"/>
    <mergeCell ref="C27:J27"/>
    <mergeCell ref="C29:J29"/>
  </mergeCells>
  <dataValidations count="1">
    <dataValidation type="list" allowBlank="1" showInputMessage="1" showErrorMessage="1" sqref="C33">
      <formula1>$B$3:$E$3</formula1>
    </dataValidation>
  </dataValidations>
  <pageMargins left="0.70866141732283472" right="0.70866141732283472" top="0.78740157480314965" bottom="0.78740157480314965" header="0.31496062992125984" footer="0.31496062992125984"/>
  <pageSetup paperSize="9" scale="7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catsources="">
  <f:record>
    <f:field ref="doc_FSCFOLIO_1_1001_FieldDocumentNumber" text=""/>
    <f:field ref="doc_FSCFOLIO_1_1001_FieldSubject" text="" edit="true"/>
    <f:field ref="FSCFOLIO_1_1001_SignaturesFldCtx_FSCFOLIO_1_1001_FieldLastSignature" text=""/>
    <f:field ref="FSCFOLIO_1_1001_SignaturesFldCtx_FSCFOLIO_1_1001_FieldLastSignatureBy" text=""/>
    <f:field ref="FSCFOLIO_1_1001_SignaturesFldCtx_FSCFOLIO_1_1001_FieldLastSignatureAt" date="" text=""/>
    <f:field ref="FSCFOLIO_1_1001_SignaturesFldCtx_FSCFOLIO_1_1001_FieldLastSignatureRemark" text=""/>
    <f:field ref="FSCFOLIO_1_1001_FieldCurrentUser" text="Roberto Tropea"/>
    <f:field ref="FSCFOLIO_1_1001_FieldCurrentDate" text="15.08.2024 09:15"/>
    <f:field ref="CCAPRECONFIG_15_1001_Objektname" text="Ansätze Pauschalierung InS_2024" edit="true"/>
    <f:field ref="objname" text="Ansätze Pauschalierung InS_2024" edit="true"/>
    <f:field ref="objsubject" text="" edit="true"/>
    <f:field ref="objcreatedby" text="Tropea, Roberto"/>
    <f:field ref="objcreatedat" date="2024-08-12T14:52:13" text="12.08.2024 14:52:13"/>
    <f:field ref="objchangedby" text="Tropea, Roberto"/>
    <f:field ref="objmodifiedat" date="2024-08-12T16:53:39" text="12.08.2024 16:53:39"/>
  </f:record>
  <f:display text="Serienbrief">
    <f:field ref="doc_FSCFOLIO_1_1001_FieldDocumentNumber" text="Dokument Nummer"/>
    <f:field ref="doc_FSCFOLIO_1_1001_FieldSubject" text="Betreff"/>
  </f:display>
  <f:display text="Unterschriften">
    <f:field ref="FSCFOLIO_1_1001_SignaturesFldCtx_FSCFOLIO_1_1001_FieldLastSignature" text="Letzte Unterschrift"/>
    <f:field ref="FSCFOLIO_1_1001_SignaturesFldCtx_FSCFOLIO_1_1001_FieldLastSignatureBy" text="Letzte Unterschrift von"/>
    <f:field ref="FSCFOLIO_1_1001_SignaturesFldCtx_FSCFOLIO_1_1001_FieldLastSignatureAt" text="Letzte Unterschrift am/um"/>
    <f:field ref="FSCFOLIO_1_1001_SignaturesFldCtx_FSCFOLIO_1_1001_FieldLastSignatureRemark" text="Bemerkung der letzten Unterschrift"/>
  </f:display>
  <f:display text="Allgemein">
    <f:field ref="FSCFOLIO_1_1001_FieldCurrentUser" text="Aktueller Benutzer"/>
    <f:field ref="FSCFOLIO_1_1001_FieldCurrentDate" text="Aktueller Zeitpunkt"/>
    <f:field ref="CCAPRECONFIG_15_1001_Objektname" text="Objektname"/>
    <f:field ref="objname" text="Name"/>
    <f:field ref="objsubject" text="Objektbetreff"/>
    <f:field ref="objcreatedby" text="Erzeugt von"/>
    <f:field ref="objcreatedat" text="Erzeugt am/um"/>
    <f:field ref="objchangedby" text="Letzte Änderung von"/>
    <f:field ref="objmodifiedat" text="Letzte Änderung am/um"/>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Checkliste InS-Konzept</vt:lpstr>
      <vt:lpstr>InS-Konzept</vt:lpstr>
      <vt:lpstr>Erfassung Finanzen InS</vt:lpstr>
      <vt:lpstr>'InS-Konzept'!Druckbereich</vt:lpstr>
      <vt:lpstr>'InS-Konzept'!Schulgeminde</vt:lpstr>
    </vt:vector>
  </TitlesOfParts>
  <Company>Kanton Thurgau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Tropea Roberto</dc:creator>
  <cp:lastModifiedBy>Lukas Stahel</cp:lastModifiedBy>
  <cp:lastPrinted>2024-12-19T14:14:53Z</cp:lastPrinted>
  <dcterms:created xsi:type="dcterms:W3CDTF">2006-04-10T09:45:06Z</dcterms:created>
  <dcterms:modified xsi:type="dcterms:W3CDTF">2025-01-09T14:16:45Z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ELAKGOV@1.1001:PersonalSubjAddress">
    <vt:lpwstr/>
  </property>
  <property fmtid="{D5CDD505-2E9C-101B-9397-08002B2CF9AE}" pid="3" name="FSC#ELAKGOV@1.1001:PersonalSubjSalutation">
    <vt:lpwstr/>
  </property>
  <property fmtid="{D5CDD505-2E9C-101B-9397-08002B2CF9AE}" pid="4" name="FSC#ELAKGOV@1.1001:PersonalSubjSurName">
    <vt:lpwstr/>
  </property>
  <property fmtid="{D5CDD505-2E9C-101B-9397-08002B2CF9AE}" pid="5" name="FSC#ELAKGOV@1.1001:PersonalSubjFirstName">
    <vt:lpwstr/>
  </property>
  <property fmtid="{D5CDD505-2E9C-101B-9397-08002B2CF9AE}" pid="6" name="FSC#ELAKGOV@1.1001:PersonalSubjGender">
    <vt:lpwstr/>
  </property>
  <property fmtid="{D5CDD505-2E9C-101B-9397-08002B2CF9AE}" pid="7" name="FSC#COOELAK@1.1001:CurrentUserEmail">
    <vt:lpwstr>roberto.tropea@tg.ch</vt:lpwstr>
  </property>
  <property fmtid="{D5CDD505-2E9C-101B-9397-08002B2CF9AE}" pid="8" name="FSC#COOELAK@1.1001:CurrentUserRolePos">
    <vt:lpwstr>Administrator/-in</vt:lpwstr>
  </property>
  <property fmtid="{D5CDD505-2E9C-101B-9397-08002B2CF9AE}" pid="9" name="FSC#COOELAK@1.1001:BaseNumber">
    <vt:lpwstr/>
  </property>
  <property fmtid="{D5CDD505-2E9C-101B-9397-08002B2CF9AE}" pid="10" name="FSC#COOELAK@1.1001:SettlementApprovedAt">
    <vt:lpwstr/>
  </property>
  <property fmtid="{D5CDD505-2E9C-101B-9397-08002B2CF9AE}" pid="11" name="FSC#COOELAK@1.1001:ExternalDate">
    <vt:lpwstr/>
  </property>
  <property fmtid="{D5CDD505-2E9C-101B-9397-08002B2CF9AE}" pid="12" name="FSC#COOELAK@1.1001:ApproverTitle">
    <vt:lpwstr/>
  </property>
  <property fmtid="{D5CDD505-2E9C-101B-9397-08002B2CF9AE}" pid="13" name="FSC#COOELAK@1.1001:ApproverSurName">
    <vt:lpwstr/>
  </property>
  <property fmtid="{D5CDD505-2E9C-101B-9397-08002B2CF9AE}" pid="14" name="FSC#COOELAK@1.1001:ApproverFirstName">
    <vt:lpwstr/>
  </property>
  <property fmtid="{D5CDD505-2E9C-101B-9397-08002B2CF9AE}" pid="15" name="FSC#COOELAK@1.1001:ProcessResponsibleFax">
    <vt:lpwstr/>
  </property>
  <property fmtid="{D5CDD505-2E9C-101B-9397-08002B2CF9AE}" pid="16" name="FSC#COOELAK@1.1001:ProcessResponsibleMail">
    <vt:lpwstr/>
  </property>
  <property fmtid="{D5CDD505-2E9C-101B-9397-08002B2CF9AE}" pid="17" name="FSC#COOELAK@1.1001:ProcessResponsiblePhone">
    <vt:lpwstr/>
  </property>
  <property fmtid="{D5CDD505-2E9C-101B-9397-08002B2CF9AE}" pid="18" name="FSC#COOELAK@1.1001:ProcessResponsible">
    <vt:lpwstr/>
  </property>
  <property fmtid="{D5CDD505-2E9C-101B-9397-08002B2CF9AE}" pid="19" name="FSC#COOELAK@1.1001:IncomingSubject">
    <vt:lpwstr/>
  </property>
  <property fmtid="{D5CDD505-2E9C-101B-9397-08002B2CF9AE}" pid="20" name="FSC#COOELAK@1.1001:IncomingNumber">
    <vt:lpwstr/>
  </property>
  <property fmtid="{D5CDD505-2E9C-101B-9397-08002B2CF9AE}" pid="21" name="FSC#COOELAK@1.1001:ExternalRef">
    <vt:lpwstr/>
  </property>
  <property fmtid="{D5CDD505-2E9C-101B-9397-08002B2CF9AE}" pid="22" name="FSC#COOELAK@1.1001:FileRefBarCode">
    <vt:lpwstr>**</vt:lpwstr>
  </property>
  <property fmtid="{D5CDD505-2E9C-101B-9397-08002B2CF9AE}" pid="23" name="FSC#COOELAK@1.1001:RefBarCode">
    <vt:lpwstr/>
  </property>
  <property fmtid="{D5CDD505-2E9C-101B-9397-08002B2CF9AE}" pid="24" name="FSC#COOELAK@1.1001:ObjBarCode">
    <vt:lpwstr>*COO.2103.100.2.5328669*</vt:lpwstr>
  </property>
  <property fmtid="{D5CDD505-2E9C-101B-9397-08002B2CF9AE}" pid="25" name="FSC#COOELAK@1.1001:Priority">
    <vt:lpwstr> ()</vt:lpwstr>
  </property>
  <property fmtid="{D5CDD505-2E9C-101B-9397-08002B2CF9AE}" pid="26" name="FSC#COOELAK@1.1001:OU">
    <vt:lpwstr>Amt für Volksschule, Amtsleitung (AVK)</vt:lpwstr>
  </property>
  <property fmtid="{D5CDD505-2E9C-101B-9397-08002B2CF9AE}" pid="27" name="FSC#COOELAK@1.1001:CreatedAt">
    <vt:lpwstr>03.09.2013</vt:lpwstr>
  </property>
  <property fmtid="{D5CDD505-2E9C-101B-9397-08002B2CF9AE}" pid="28" name="FSC#COOELAK@1.1001:Department">
    <vt:lpwstr>AVK Abteilung Finanzen (AVK_FIN)</vt:lpwstr>
  </property>
  <property fmtid="{D5CDD505-2E9C-101B-9397-08002B2CF9AE}" pid="29" name="FSC#COOELAK@1.1001:ApprovedAt">
    <vt:lpwstr/>
  </property>
  <property fmtid="{D5CDD505-2E9C-101B-9397-08002B2CF9AE}" pid="30" name="FSC#COOELAK@1.1001:ApprovedBy">
    <vt:lpwstr/>
  </property>
  <property fmtid="{D5CDD505-2E9C-101B-9397-08002B2CF9AE}" pid="31" name="FSC#COOELAK@1.1001:DispatchedAt">
    <vt:lpwstr/>
  </property>
  <property fmtid="{D5CDD505-2E9C-101B-9397-08002B2CF9AE}" pid="32" name="FSC#COOELAK@1.1001:DispatchedBy">
    <vt:lpwstr/>
  </property>
  <property fmtid="{D5CDD505-2E9C-101B-9397-08002B2CF9AE}" pid="33" name="FSC#COOELAK@1.1001:OwnerFaxExtension">
    <vt:lpwstr/>
  </property>
  <property fmtid="{D5CDD505-2E9C-101B-9397-08002B2CF9AE}" pid="34" name="FSC#COOELAK@1.1001:OwnerExtension">
    <vt:lpwstr>+41 58 345 57 89</vt:lpwstr>
  </property>
  <property fmtid="{D5CDD505-2E9C-101B-9397-08002B2CF9AE}" pid="35" name="FSC#COOELAK@1.1001:Owner">
    <vt:lpwstr>Tropea AVK Roberto (Frauenfeld)</vt:lpwstr>
  </property>
  <property fmtid="{D5CDD505-2E9C-101B-9397-08002B2CF9AE}" pid="36" name="FSC#COOELAK@1.1001:Organization">
    <vt:lpwstr/>
  </property>
  <property fmtid="{D5CDD505-2E9C-101B-9397-08002B2CF9AE}" pid="37" name="FSC#COOELAK@1.1001:FileRefOU">
    <vt:lpwstr/>
  </property>
  <property fmtid="{D5CDD505-2E9C-101B-9397-08002B2CF9AE}" pid="38" name="FSC#COOELAK@1.1001:FileRefOrdinal">
    <vt:lpwstr/>
  </property>
  <property fmtid="{D5CDD505-2E9C-101B-9397-08002B2CF9AE}" pid="39" name="FSC#COOELAK@1.1001:FileRefYear">
    <vt:lpwstr/>
  </property>
  <property fmtid="{D5CDD505-2E9C-101B-9397-08002B2CF9AE}" pid="40" name="FSC#COOELAK@1.1001:FileReference">
    <vt:lpwstr/>
  </property>
  <property fmtid="{D5CDD505-2E9C-101B-9397-08002B2CF9AE}" pid="41" name="FSC#COOELAK@1.1001:Subject">
    <vt:lpwstr/>
  </property>
  <property fmtid="{D5CDD505-2E9C-101B-9397-08002B2CF9AE}" pid="42" name="FSC$NOVIRTUALATTRS">
    <vt:lpwstr/>
  </property>
  <property fmtid="{D5CDD505-2E9C-101B-9397-08002B2CF9AE}" pid="43" name="COO$NOVIRTUALATTRS">
    <vt:lpwstr/>
  </property>
  <property fmtid="{D5CDD505-2E9C-101B-9397-08002B2CF9AE}" pid="44" name="FSC$NOUSEREXPRESSIONS">
    <vt:lpwstr/>
  </property>
  <property fmtid="{D5CDD505-2E9C-101B-9397-08002B2CF9AE}" pid="45" name="COO$NOUSEREXPRESSIONS">
    <vt:lpwstr/>
  </property>
  <property fmtid="{D5CDD505-2E9C-101B-9397-08002B2CF9AE}" pid="46" name="FSC$NOPARSEFILE">
    <vt:lpwstr/>
  </property>
  <property fmtid="{D5CDD505-2E9C-101B-9397-08002B2CF9AE}" pid="47" name="COO$NOPARSEFILE">
    <vt:lpwstr/>
  </property>
  <property fmtid="{D5CDD505-2E9C-101B-9397-08002B2CF9AE}" pid="48" name="FSC#LOCALSW@2103.100:TopLevelSubfileAddress">
    <vt:lpwstr>Nicht verfügbar</vt:lpwstr>
  </property>
  <property fmtid="{D5CDD505-2E9C-101B-9397-08002B2CF9AE}" pid="49" name="FSC#FSCIBISDOCPROPS@15.1400:ObjectCOOAddress">
    <vt:lpwstr>COO.2103.100.2.5328669</vt:lpwstr>
  </property>
  <property fmtid="{D5CDD505-2E9C-101B-9397-08002B2CF9AE}" pid="50" name="FSC#FSCIBISDOCPROPS@15.1400:Container">
    <vt:lpwstr>COO.2103.100.2.5328669</vt:lpwstr>
  </property>
  <property fmtid="{D5CDD505-2E9C-101B-9397-08002B2CF9AE}" pid="51" name="FSC#FSCIBISDOCPROPS@15.1400:Objectname">
    <vt:lpwstr>Excel mit Kantonslogo</vt:lpwstr>
  </property>
  <property fmtid="{D5CDD505-2E9C-101B-9397-08002B2CF9AE}" pid="52" name="FSC#FSCIBISDOCPROPS@15.1400:Subject">
    <vt:lpwstr>Nicht verfügbar</vt:lpwstr>
  </property>
  <property fmtid="{D5CDD505-2E9C-101B-9397-08002B2CF9AE}" pid="53" name="FSC#FSCIBISDOCPROPS@15.1400:Owner">
    <vt:lpwstr>Tropea AVK, Roberto</vt:lpwstr>
  </property>
  <property fmtid="{D5CDD505-2E9C-101B-9397-08002B2CF9AE}" pid="54" name="FSC#FSCIBISDOCPROPS@15.1400:OwnerAbbreviation">
    <vt:lpwstr/>
  </property>
  <property fmtid="{D5CDD505-2E9C-101B-9397-08002B2CF9AE}" pid="55" name="FSC#FSCIBISDOCPROPS@15.1400:GroupShortName">
    <vt:lpwstr>AVK</vt:lpwstr>
  </property>
  <property fmtid="{D5CDD505-2E9C-101B-9397-08002B2CF9AE}" pid="56" name="FSC#FSCIBISDOCPROPS@15.1400:TopLevelSubfileName">
    <vt:lpwstr>Nicht verfügbar</vt:lpwstr>
  </property>
  <property fmtid="{D5CDD505-2E9C-101B-9397-08002B2CF9AE}" pid="57" name="FSC#LOCALSW@2103.100:BarCodeTopLevelSubfileTitle">
    <vt:lpwstr/>
  </property>
  <property fmtid="{D5CDD505-2E9C-101B-9397-08002B2CF9AE}" pid="58" name="FSC#FSCIBISDOCPROPS@15.1400:TopLevelSubfileNumber">
    <vt:lpwstr>Nicht verfügbar</vt:lpwstr>
  </property>
  <property fmtid="{D5CDD505-2E9C-101B-9397-08002B2CF9AE}" pid="59" name="FSC#FSCIBISDOCPROPS@15.1400:TitleSubFile">
    <vt:lpwstr>Nicht verfügbar</vt:lpwstr>
  </property>
  <property fmtid="{D5CDD505-2E9C-101B-9397-08002B2CF9AE}" pid="60" name="FSC#LOCALSW@2103.100:BarCodeTitleSubFile">
    <vt:lpwstr/>
  </property>
  <property fmtid="{D5CDD505-2E9C-101B-9397-08002B2CF9AE}" pid="61" name="FSC#LOCALSW@2103.100:BarCodeOwnerSubFile">
    <vt:lpwstr/>
  </property>
  <property fmtid="{D5CDD505-2E9C-101B-9397-08002B2CF9AE}" pid="62" name="FSC#FSCIBISDOCPROPS@15.1400:TopLevelDossierName">
    <vt:lpwstr>Nicht verfügbar</vt:lpwstr>
  </property>
  <property fmtid="{D5CDD505-2E9C-101B-9397-08002B2CF9AE}" pid="63" name="FSC#LOCALSW@2103.100:BarCodeTopLevelDossierName">
    <vt:lpwstr/>
  </property>
  <property fmtid="{D5CDD505-2E9C-101B-9397-08002B2CF9AE}" pid="64" name="FSC#FSCIBISDOCPROPS@15.1400:TopLevelDossierNumber">
    <vt:lpwstr>Nicht verfügbar</vt:lpwstr>
  </property>
  <property fmtid="{D5CDD505-2E9C-101B-9397-08002B2CF9AE}" pid="65" name="FSC#FSCIBISDOCPROPS@15.1400:TopLevelDossierYear">
    <vt:lpwstr>Nicht verfügbar</vt:lpwstr>
  </property>
  <property fmtid="{D5CDD505-2E9C-101B-9397-08002B2CF9AE}" pid="66" name="FSC#FSCIBISDOCPROPS@15.1400:TopLevelDossierTitel">
    <vt:lpwstr>Nicht verfügbar</vt:lpwstr>
  </property>
  <property fmtid="{D5CDD505-2E9C-101B-9397-08002B2CF9AE}" pid="67" name="FSC#LOCALSW@2103.100:BarCodeTopLevelDossierTitel">
    <vt:lpwstr/>
  </property>
  <property fmtid="{D5CDD505-2E9C-101B-9397-08002B2CF9AE}" pid="68" name="FSC#FSCIBISDOCPROPS@15.1400:TopLevelDossierRespOrgShortname">
    <vt:lpwstr>Nicht verfügbar</vt:lpwstr>
  </property>
  <property fmtid="{D5CDD505-2E9C-101B-9397-08002B2CF9AE}" pid="69" name="FSC#FSCIBISDOCPROPS@15.1400:TopLevelDossierResponsible">
    <vt:lpwstr>Nicht verfügbar</vt:lpwstr>
  </property>
  <property fmtid="{D5CDD505-2E9C-101B-9397-08002B2CF9AE}" pid="70" name="FSC#FSCIBISDOCPROPS@15.1400:TopLevelSubjectGroupPosNumber">
    <vt:lpwstr>Nicht verfügbar</vt:lpwstr>
  </property>
  <property fmtid="{D5CDD505-2E9C-101B-9397-08002B2CF9AE}" pid="71" name="FSC#FSCIBISDOCPROPS@15.1400:RRBNumber">
    <vt:lpwstr>Nicht verfügbar</vt:lpwstr>
  </property>
  <property fmtid="{D5CDD505-2E9C-101B-9397-08002B2CF9AE}" pid="72" name="FSC#FSCIBISDOCPROPS@15.1400:RRSessionDate">
    <vt:lpwstr/>
  </property>
  <property fmtid="{D5CDD505-2E9C-101B-9397-08002B2CF9AE}" pid="73" name="FSC#LOCALSW@2103.100:BarCodeDossierRef">
    <vt:lpwstr/>
  </property>
  <property fmtid="{D5CDD505-2E9C-101B-9397-08002B2CF9AE}" pid="74" name="FSC#FSCIBISDOCPROPS@15.1400:BGMName">
    <vt:lpwstr> </vt:lpwstr>
  </property>
  <property fmtid="{D5CDD505-2E9C-101B-9397-08002B2CF9AE}" pid="75" name="FSC#FSCIBISDOCPROPS@15.1400:BGMFirstName">
    <vt:lpwstr> </vt:lpwstr>
  </property>
  <property fmtid="{D5CDD505-2E9C-101B-9397-08002B2CF9AE}" pid="76" name="FSC#FSCIBISDOCPROPS@15.1400:BGMZIP">
    <vt:lpwstr> </vt:lpwstr>
  </property>
  <property fmtid="{D5CDD505-2E9C-101B-9397-08002B2CF9AE}" pid="77" name="FSC#FSCIBISDOCPROPS@15.1400:BGMBirthday">
    <vt:lpwstr> </vt:lpwstr>
  </property>
  <property fmtid="{D5CDD505-2E9C-101B-9397-08002B2CF9AE}" pid="78" name="FSC#FSCIBISDOCPROPS@15.1400:BGMDiagnose">
    <vt:lpwstr> </vt:lpwstr>
  </property>
  <property fmtid="{D5CDD505-2E9C-101B-9397-08002B2CF9AE}" pid="79" name="FSC#FSCIBISDOCPROPS@15.1400:BGMDiagnoseAdd">
    <vt:lpwstr> </vt:lpwstr>
  </property>
  <property fmtid="{D5CDD505-2E9C-101B-9397-08002B2CF9AE}" pid="80" name="FSC#FSCIBISDOCPROPS@15.1400:BGMDiagnoseDetail">
    <vt:lpwstr> </vt:lpwstr>
  </property>
  <property fmtid="{D5CDD505-2E9C-101B-9397-08002B2CF9AE}" pid="81" name="FSC#FSCIBISDOCPROPS@15.1400:CreatedAt">
    <vt:lpwstr>03.09.2013</vt:lpwstr>
  </property>
  <property fmtid="{D5CDD505-2E9C-101B-9397-08002B2CF9AE}" pid="82" name="FSC#FSCIBISDOCPROPS@15.1400:CreatedBy">
    <vt:lpwstr>Roberto Tropea AVK</vt:lpwstr>
  </property>
  <property fmtid="{D5CDD505-2E9C-101B-9397-08002B2CF9AE}" pid="83" name="FSC#FSCIBISDOCPROPS@15.1400:ReferredBarCode">
    <vt:lpwstr/>
  </property>
  <property fmtid="{D5CDD505-2E9C-101B-9397-08002B2CF9AE}" pid="84" name="FSC#FSCIBISDOCPROPS@15.1400:DossierRef">
    <vt:lpwstr/>
  </property>
  <property fmtid="{D5CDD505-2E9C-101B-9397-08002B2CF9AE}" pid="85" name="FSC#COOSYSTEM@1.1:Container">
    <vt:lpwstr>COO.2103.100.2.5328669</vt:lpwstr>
  </property>
  <property fmtid="{D5CDD505-2E9C-101B-9397-08002B2CF9AE}" pid="86" name="FSC#LOCALSW@2103.100:User_Login_red">
    <vt:lpwstr>avktro@TG.CH</vt:lpwstr>
  </property>
  <property fmtid="{D5CDD505-2E9C-101B-9397-08002B2CF9AE}" pid="87" name="FSC#LOCALSW@2103.100:TGDOSREI">
    <vt:lpwstr/>
  </property>
  <property fmtid="{D5CDD505-2E9C-101B-9397-08002B2CF9AE}" pid="88" name="FSC#ATSTATECFG@1.1001:Office">
    <vt:lpwstr/>
  </property>
  <property fmtid="{D5CDD505-2E9C-101B-9397-08002B2CF9AE}" pid="89" name="FSC#ATSTATECFG@1.1001:Agent">
    <vt:lpwstr/>
  </property>
  <property fmtid="{D5CDD505-2E9C-101B-9397-08002B2CF9AE}" pid="90" name="FSC#ATSTATECFG@1.1001:AgentPhone">
    <vt:lpwstr/>
  </property>
  <property fmtid="{D5CDD505-2E9C-101B-9397-08002B2CF9AE}" pid="91" name="FSC#ATSTATECFG@1.1001:DepartmentFax">
    <vt:lpwstr/>
  </property>
  <property fmtid="{D5CDD505-2E9C-101B-9397-08002B2CF9AE}" pid="92" name="FSC#ATSTATECFG@1.1001:DepartmentEmail">
    <vt:lpwstr/>
  </property>
  <property fmtid="{D5CDD505-2E9C-101B-9397-08002B2CF9AE}" pid="93" name="FSC#ATSTATECFG@1.1001:SubfileDate">
    <vt:lpwstr/>
  </property>
  <property fmtid="{D5CDD505-2E9C-101B-9397-08002B2CF9AE}" pid="94" name="FSC#ATSTATECFG@1.1001:SubfileSubject">
    <vt:lpwstr/>
  </property>
  <property fmtid="{D5CDD505-2E9C-101B-9397-08002B2CF9AE}" pid="95" name="FSC#ATSTATECFG@1.1001:DepartmentZipCode">
    <vt:lpwstr/>
  </property>
  <property fmtid="{D5CDD505-2E9C-101B-9397-08002B2CF9AE}" pid="96" name="FSC#ATSTATECFG@1.1001:DepartmentCountry">
    <vt:lpwstr/>
  </property>
  <property fmtid="{D5CDD505-2E9C-101B-9397-08002B2CF9AE}" pid="97" name="FSC#ATSTATECFG@1.1001:DepartmentCity">
    <vt:lpwstr/>
  </property>
  <property fmtid="{D5CDD505-2E9C-101B-9397-08002B2CF9AE}" pid="98" name="FSC#ATSTATECFG@1.1001:DepartmentStreet">
    <vt:lpwstr/>
  </property>
  <property fmtid="{D5CDD505-2E9C-101B-9397-08002B2CF9AE}" pid="99" name="FSC#ATSTATECFG@1.1001:DepartmentDVR">
    <vt:lpwstr/>
  </property>
  <property fmtid="{D5CDD505-2E9C-101B-9397-08002B2CF9AE}" pid="100" name="FSC#ATSTATECFG@1.1001:DepartmentUID">
    <vt:lpwstr/>
  </property>
  <property fmtid="{D5CDD505-2E9C-101B-9397-08002B2CF9AE}" pid="101" name="FSC#ATSTATECFG@1.1001:SubfileReference">
    <vt:lpwstr/>
  </property>
  <property fmtid="{D5CDD505-2E9C-101B-9397-08002B2CF9AE}" pid="102" name="FSC#ATSTATECFG@1.1001:Clause">
    <vt:lpwstr/>
  </property>
  <property fmtid="{D5CDD505-2E9C-101B-9397-08002B2CF9AE}" pid="103" name="FSC#ATSTATECFG@1.1001:ApprovedSignature">
    <vt:lpwstr/>
  </property>
  <property fmtid="{D5CDD505-2E9C-101B-9397-08002B2CF9AE}" pid="104" name="FSC#ATSTATECFG@1.1001:BankAccount">
    <vt:lpwstr/>
  </property>
  <property fmtid="{D5CDD505-2E9C-101B-9397-08002B2CF9AE}" pid="105" name="FSC#ATSTATECFG@1.1001:BankAccountOwner">
    <vt:lpwstr/>
  </property>
  <property fmtid="{D5CDD505-2E9C-101B-9397-08002B2CF9AE}" pid="106" name="FSC#ATSTATECFG@1.1001:BankInstitute">
    <vt:lpwstr/>
  </property>
  <property fmtid="{D5CDD505-2E9C-101B-9397-08002B2CF9AE}" pid="107" name="FSC#ATSTATECFG@1.1001:BankAccountID">
    <vt:lpwstr/>
  </property>
  <property fmtid="{D5CDD505-2E9C-101B-9397-08002B2CF9AE}" pid="108" name="FSC#ATSTATECFG@1.1001:BankAccountIBAN">
    <vt:lpwstr/>
  </property>
  <property fmtid="{D5CDD505-2E9C-101B-9397-08002B2CF9AE}" pid="109" name="FSC#ATSTATECFG@1.1001:BankAccountBIC">
    <vt:lpwstr/>
  </property>
  <property fmtid="{D5CDD505-2E9C-101B-9397-08002B2CF9AE}" pid="110" name="FSC#ATSTATECFG@1.1001:BankName">
    <vt:lpwstr/>
  </property>
  <property fmtid="{D5CDD505-2E9C-101B-9397-08002B2CF9AE}" pid="111" name="FSC#FSCFOLIO@1.1001:docpropproject">
    <vt:lpwstr/>
  </property>
</Properties>
</file>